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2345" activeTab="0"/>
  </bookViews>
  <sheets>
    <sheet name="일정" sheetId="1" r:id="rId1"/>
    <sheet name="순위" sheetId="2" r:id="rId2"/>
  </sheets>
  <definedNames>
    <definedName name="_xlfn.AGGREGATE" hidden="1">#NAME?</definedName>
    <definedName name="_xlfn.AVERAGEIF" hidden="1">#NAME?</definedName>
    <definedName name="_xlfn.AVERAGEIFS" hidden="1">#NAME?</definedName>
    <definedName name="_xlfn.COUNTIFS" hidden="1">#NAME?</definedName>
    <definedName name="_xlfn.STDEV.P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kr2</author>
    <author>Registered User</author>
  </authors>
  <commentList>
    <comment ref="M5" authorId="0">
      <text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H,</t>
        </r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A</t>
        </r>
        <r>
          <rPr>
            <b/>
            <sz val="9"/>
            <rFont val="돋움"/>
            <family val="3"/>
          </rPr>
          <t>에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숫자를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입력하면
승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무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표시됨</t>
        </r>
        <r>
          <rPr>
            <sz val="9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H</t>
        </r>
        <r>
          <rPr>
            <b/>
            <sz val="9"/>
            <rFont val="돋움"/>
            <family val="3"/>
          </rPr>
          <t>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값이
입력되면
자동으로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★로
표시됨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<sst xmlns="http://schemas.openxmlformats.org/spreadsheetml/2006/main" count="1073" uniqueCount="56">
  <si>
    <r>
      <t xml:space="preserve">프로축구연맹 자료를 토대로 만들었으며, 입력 중 오타 등이 있을 수 있습니다.
일부 일정은 미확정이고, 일정은 변경될 수 있으며, 계속 업데이트 될 예정입니다.
블로그에서 최신 일정을 다운로드 받으십시오. 또한 </t>
    </r>
    <r>
      <rPr>
        <b/>
        <sz val="10"/>
        <color indexed="10"/>
        <rFont val="맑은 고딕"/>
        <family val="3"/>
      </rPr>
      <t>자유롭게 수정해 사용할 수 있습니다.</t>
    </r>
  </si>
  <si>
    <r>
      <rPr>
        <b/>
        <sz val="11"/>
        <color indexed="10"/>
        <rFont val="맑은 고딕"/>
        <family val="3"/>
      </rPr>
      <t>차삐라</t>
    </r>
    <r>
      <rPr>
        <b/>
        <sz val="11"/>
        <color indexed="8"/>
        <rFont val="맑은 고딕"/>
        <family val="3"/>
      </rPr>
      <t xml:space="preserve"> 블로그 가기 </t>
    </r>
    <r>
      <rPr>
        <b/>
        <sz val="11"/>
        <color indexed="8"/>
        <rFont val="맑은 고딕"/>
        <family val="3"/>
      </rPr>
      <t>☞</t>
    </r>
  </si>
  <si>
    <t>대회명</t>
  </si>
  <si>
    <t>R</t>
  </si>
  <si>
    <t>경기
번호</t>
  </si>
  <si>
    <t>월</t>
  </si>
  <si>
    <t>일</t>
  </si>
  <si>
    <t>시간</t>
  </si>
  <si>
    <t>요일</t>
  </si>
  <si>
    <t>H</t>
  </si>
  <si>
    <t>결과
H</t>
  </si>
  <si>
    <t>결과
A</t>
  </si>
  <si>
    <t>A</t>
  </si>
  <si>
    <t>승무패 표시</t>
  </si>
  <si>
    <t>결과
유무</t>
  </si>
  <si>
    <t>경기장</t>
  </si>
  <si>
    <t>2019 K리그1</t>
  </si>
  <si>
    <t>금</t>
  </si>
  <si>
    <t>전북</t>
  </si>
  <si>
    <t>대구</t>
  </si>
  <si>
    <t>전주W</t>
  </si>
  <si>
    <t>경남</t>
  </si>
  <si>
    <t>성남</t>
  </si>
  <si>
    <t>창원C</t>
  </si>
  <si>
    <t>울산</t>
  </si>
  <si>
    <t>수원</t>
  </si>
  <si>
    <t>문수</t>
  </si>
  <si>
    <t>토</t>
  </si>
  <si>
    <t>인천</t>
  </si>
  <si>
    <t>제주</t>
  </si>
  <si>
    <t>상주</t>
  </si>
  <si>
    <t>강원</t>
  </si>
  <si>
    <t>일</t>
  </si>
  <si>
    <t>서울</t>
  </si>
  <si>
    <t>포항</t>
  </si>
  <si>
    <t>서울W</t>
  </si>
  <si>
    <t>대구F</t>
  </si>
  <si>
    <t>수원W</t>
  </si>
  <si>
    <t>춘천</t>
  </si>
  <si>
    <t>화</t>
  </si>
  <si>
    <t>수</t>
  </si>
  <si>
    <t>제주W</t>
  </si>
  <si>
    <t>양산</t>
  </si>
  <si>
    <t>진주J</t>
  </si>
  <si>
    <t>탄천</t>
  </si>
  <si>
    <t>순위</t>
  </si>
  <si>
    <t>구단</t>
  </si>
  <si>
    <t>경기</t>
  </si>
  <si>
    <t>승점</t>
  </si>
  <si>
    <t>승</t>
  </si>
  <si>
    <t>무</t>
  </si>
  <si>
    <t>패</t>
  </si>
  <si>
    <t>득</t>
  </si>
  <si>
    <t>실</t>
  </si>
  <si>
    <t>±</t>
  </si>
  <si>
    <t>https://chappira.tistory.com/1035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</si>
</sst>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"/>
    <numFmt numFmtId="184" formatCode="[m]:ss"/>
    <numFmt numFmtId="185" formatCode="0.00_);[Red]\(0.00\)"/>
    <numFmt numFmtId="186" formatCode="[m]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0"/>
      <color indexed="10"/>
      <name val="맑은 고딕"/>
      <family val="3"/>
    </font>
    <font>
      <sz val="8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sz val="11"/>
      <name val="돋움"/>
      <family val="3"/>
    </font>
    <font>
      <b/>
      <sz val="3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8"/>
      <color indexed="8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8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9"/>
      <name val="맑은 고딕"/>
      <family val="3"/>
    </font>
    <font>
      <b/>
      <sz val="9"/>
      <name val="맑은 고딕"/>
      <family val="3"/>
    </font>
    <font>
      <b/>
      <sz val="9"/>
      <color indexed="10"/>
      <name val="맑은 고딕"/>
      <family val="3"/>
    </font>
    <font>
      <b/>
      <sz val="8"/>
      <color indexed="8"/>
      <name val="맑은 고딕"/>
      <family val="3"/>
    </font>
    <font>
      <b/>
      <sz val="8"/>
      <color indexed="9"/>
      <name val="맑은 고딕"/>
      <family val="3"/>
    </font>
    <font>
      <b/>
      <sz val="8"/>
      <color indexed="10"/>
      <name val="맑은 고딕"/>
      <family val="3"/>
    </font>
    <font>
      <b/>
      <sz val="9"/>
      <color indexed="9"/>
      <name val="맑은 고딕"/>
      <family val="3"/>
    </font>
    <font>
      <b/>
      <sz val="12"/>
      <color indexed="9"/>
      <name val="맑은 고딕"/>
      <family val="3"/>
    </font>
    <font>
      <b/>
      <i/>
      <sz val="11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theme="1"/>
      <name val="맑은 고딕"/>
      <family val="3"/>
    </font>
    <font>
      <sz val="8"/>
      <color theme="1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sz val="8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0"/>
      <name val="Calibri"/>
      <family val="3"/>
    </font>
    <font>
      <b/>
      <sz val="9"/>
      <name val="Calibri"/>
      <family val="3"/>
    </font>
    <font>
      <b/>
      <sz val="9"/>
      <color rgb="FFFF0000"/>
      <name val="Calibri"/>
      <family val="3"/>
    </font>
    <font>
      <b/>
      <sz val="8"/>
      <color theme="1"/>
      <name val="Calibri"/>
      <family val="3"/>
    </font>
    <font>
      <b/>
      <sz val="8"/>
      <color theme="0"/>
      <name val="Calibri"/>
      <family val="3"/>
    </font>
    <font>
      <b/>
      <sz val="8"/>
      <color theme="1"/>
      <name val="맑은 고딕"/>
      <family val="3"/>
    </font>
    <font>
      <b/>
      <sz val="8"/>
      <color rgb="FFFF0000"/>
      <name val="Calibri"/>
      <family val="3"/>
    </font>
    <font>
      <b/>
      <sz val="9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339966"/>
      </left>
      <right style="thin">
        <color rgb="FF339966"/>
      </right>
      <top style="thick">
        <color rgb="FF339966"/>
      </top>
      <bottom style="thick">
        <color rgb="FF339966"/>
      </bottom>
    </border>
    <border>
      <left style="thin">
        <color rgb="FF339966"/>
      </left>
      <right style="thin">
        <color rgb="FF339966"/>
      </right>
      <top style="thick">
        <color rgb="FF339966"/>
      </top>
      <bottom style="thick">
        <color rgb="FF339966"/>
      </bottom>
    </border>
    <border>
      <left style="thin">
        <color rgb="FF339966"/>
      </left>
      <right style="thick">
        <color rgb="FF339966"/>
      </right>
      <top style="thick">
        <color rgb="FF339966"/>
      </top>
      <bottom style="thick">
        <color rgb="FF339966"/>
      </bottom>
    </border>
    <border>
      <left style="thick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>
        <color indexed="63"/>
      </top>
      <bottom style="thin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n">
        <color rgb="FF339966"/>
      </right>
      <top>
        <color indexed="63"/>
      </top>
      <bottom style="thick">
        <color rgb="FF339966"/>
      </bottom>
    </border>
    <border>
      <left style="thin">
        <color rgb="FF339966"/>
      </left>
      <right style="thick">
        <color rgb="FF339966"/>
      </right>
      <top>
        <color indexed="63"/>
      </top>
      <bottom style="thick">
        <color rgb="FF339966"/>
      </bottom>
    </border>
    <border>
      <left style="thick">
        <color rgb="FF339966"/>
      </left>
      <right style="thin">
        <color rgb="FF339966"/>
      </right>
      <top>
        <color indexed="63"/>
      </top>
      <bottom style="thick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 style="thick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ck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ck">
        <color rgb="FF33996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20" fontId="65" fillId="33" borderId="14" xfId="0" applyNumberFormat="1" applyFont="1" applyFill="1" applyBorder="1" applyAlignment="1">
      <alignment horizontal="center" vertical="center"/>
    </xf>
    <xf numFmtId="0" fontId="65" fillId="33" borderId="14" xfId="0" applyNumberFormat="1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20" fontId="65" fillId="33" borderId="15" xfId="0" applyNumberFormat="1" applyFont="1" applyFill="1" applyBorder="1" applyAlignment="1">
      <alignment horizontal="center" vertical="center"/>
    </xf>
    <xf numFmtId="0" fontId="65" fillId="33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67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20" fontId="65" fillId="33" borderId="22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71" fillId="35" borderId="22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20" fontId="65" fillId="33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60" fillId="33" borderId="32" xfId="97" applyFill="1" applyBorder="1" applyAlignment="1">
      <alignment horizontal="left" vertical="center"/>
    </xf>
  </cellXfs>
  <cellStyles count="8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2 3" xfId="46"/>
    <cellStyle name="백분율 3" xfId="47"/>
    <cellStyle name="백분율 3 2" xfId="48"/>
    <cellStyle name="백분율 4" xfId="49"/>
    <cellStyle name="백분율 4 2" xfId="50"/>
    <cellStyle name="백분율 5" xfId="51"/>
    <cellStyle name="백분율 5 2" xfId="52"/>
    <cellStyle name="백분율 6" xfId="53"/>
    <cellStyle name="백분율 7" xfId="54"/>
    <cellStyle name="백분율 8" xfId="55"/>
    <cellStyle name="보통" xfId="56"/>
    <cellStyle name="설명 텍스트" xfId="57"/>
    <cellStyle name="셀 확인" xfId="58"/>
    <cellStyle name="Comma" xfId="59"/>
    <cellStyle name="Comma [0]" xfId="60"/>
    <cellStyle name="쉼표 [0] 2" xfId="61"/>
    <cellStyle name="쉼표 [0] 2 2" xfId="62"/>
    <cellStyle name="쉼표 [0] 2 3" xfId="63"/>
    <cellStyle name="쉼표 [0] 3" xfId="64"/>
    <cellStyle name="쉼표 [0] 3 2" xfId="65"/>
    <cellStyle name="쉼표 [0] 4" xfId="66"/>
    <cellStyle name="쉼표 [0] 4 2" xfId="67"/>
    <cellStyle name="쉼표 [0] 5" xfId="68"/>
    <cellStyle name="쉼표 [0] 5 2" xfId="69"/>
    <cellStyle name="쉼표 [0] 6" xfId="70"/>
    <cellStyle name="연결된 셀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좋음 2" xfId="80"/>
    <cellStyle name="출력" xfId="81"/>
    <cellStyle name="Currency" xfId="82"/>
    <cellStyle name="Currency [0]" xfId="83"/>
    <cellStyle name="표준 10" xfId="84"/>
    <cellStyle name="표준 11" xfId="85"/>
    <cellStyle name="표준 12" xfId="86"/>
    <cellStyle name="표준 12 2" xfId="87"/>
    <cellStyle name="표준 2" xfId="88"/>
    <cellStyle name="표준 3" xfId="89"/>
    <cellStyle name="표준 4" xfId="90"/>
    <cellStyle name="표준 4 2" xfId="91"/>
    <cellStyle name="표준 5" xfId="92"/>
    <cellStyle name="표준 6" xfId="93"/>
    <cellStyle name="표준 7" xfId="94"/>
    <cellStyle name="표준 8" xfId="95"/>
    <cellStyle name="표준 9" xfId="96"/>
    <cellStyle name="Hyperlink" xfId="97"/>
    <cellStyle name="하이퍼링크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12</xdr:row>
      <xdr:rowOff>133350</xdr:rowOff>
    </xdr:from>
    <xdr:to>
      <xdr:col>19</xdr:col>
      <xdr:colOff>381000</xdr:colOff>
      <xdr:row>20</xdr:row>
      <xdr:rowOff>0</xdr:rowOff>
    </xdr:to>
    <xdr:sp>
      <xdr:nvSpPr>
        <xdr:cNvPr id="1" name="오른쪽 화살표 1"/>
        <xdr:cNvSpPr>
          <a:spLocks/>
        </xdr:cNvSpPr>
      </xdr:nvSpPr>
      <xdr:spPr>
        <a:xfrm flipH="1">
          <a:off x="4933950" y="2924175"/>
          <a:ext cx="3629025" cy="1085850"/>
        </a:xfrm>
        <a:prstGeom prst="rightArrow">
          <a:avLst>
            <a:gd name="adj" fmla="val 36898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결과</a:t>
          </a:r>
          <a:r>
            <a:rPr lang="en-US" cap="none" sz="1200" b="1" i="0" u="none" baseline="0">
              <a:solidFill>
                <a:srgbClr val="FFFFFF"/>
              </a:solidFill>
            </a:rPr>
            <a:t> H 에 값이 입력되면 자동으로 ★로 표시됨</a:t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19</xdr:col>
      <xdr:colOff>104775</xdr:colOff>
      <xdr:row>12</xdr:row>
      <xdr:rowOff>114300</xdr:rowOff>
    </xdr:to>
    <xdr:sp>
      <xdr:nvSpPr>
        <xdr:cNvPr id="2" name="오른쪽 화살표 2"/>
        <xdr:cNvSpPr>
          <a:spLocks/>
        </xdr:cNvSpPr>
      </xdr:nvSpPr>
      <xdr:spPr>
        <a:xfrm flipH="1">
          <a:off x="4562475" y="1781175"/>
          <a:ext cx="3724275" cy="1123950"/>
        </a:xfrm>
        <a:prstGeom prst="rightArrow">
          <a:avLst>
            <a:gd name="adj" fmla="val 3677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결과</a:t>
          </a:r>
          <a:r>
            <a:rPr lang="en-US" cap="none" sz="1100" b="1" i="0" u="none" baseline="0">
              <a:solidFill>
                <a:srgbClr val="FFFFFF"/>
              </a:solidFill>
            </a:rPr>
            <a:t> H / 결과A에 값이 입력되면 자동으로 승/무/패 중 하나가 표시됨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180975</xdr:rowOff>
    </xdr:from>
    <xdr:to>
      <xdr:col>19</xdr:col>
      <xdr:colOff>161925</xdr:colOff>
      <xdr:row>1</xdr:row>
      <xdr:rowOff>133350</xdr:rowOff>
    </xdr:to>
    <xdr:sp>
      <xdr:nvSpPr>
        <xdr:cNvPr id="1" name="순서도: 데이터 1"/>
        <xdr:cNvSpPr>
          <a:spLocks/>
        </xdr:cNvSpPr>
      </xdr:nvSpPr>
      <xdr:spPr>
        <a:xfrm>
          <a:off x="3714750" y="133350"/>
          <a:ext cx="371475" cy="142875"/>
        </a:xfrm>
        <a:prstGeom prst="flowChartInputOutput">
          <a:avLst/>
        </a:prstGeom>
        <a:solidFill>
          <a:srgbClr val="0070C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16</xdr:col>
      <xdr:colOff>38100</xdr:colOff>
      <xdr:row>0</xdr:row>
      <xdr:rowOff>133350</xdr:rowOff>
    </xdr:from>
    <xdr:to>
      <xdr:col>17</xdr:col>
      <xdr:colOff>200025</xdr:colOff>
      <xdr:row>1</xdr:row>
      <xdr:rowOff>133350</xdr:rowOff>
    </xdr:to>
    <xdr:sp>
      <xdr:nvSpPr>
        <xdr:cNvPr id="2" name="순서도: 데이터 2"/>
        <xdr:cNvSpPr>
          <a:spLocks/>
        </xdr:cNvSpPr>
      </xdr:nvSpPr>
      <xdr:spPr>
        <a:xfrm flipH="1">
          <a:off x="3343275" y="133350"/>
          <a:ext cx="352425" cy="142875"/>
        </a:xfrm>
        <a:prstGeom prst="flowChartInputOutpu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</a:t>
          </a:r>
        </a:p>
      </xdr:txBody>
    </xdr:sp>
    <xdr:clientData/>
  </xdr:twoCellAnchor>
  <xdr:twoCellAnchor>
    <xdr:from>
      <xdr:col>1</xdr:col>
      <xdr:colOff>57150</xdr:colOff>
      <xdr:row>0</xdr:row>
      <xdr:rowOff>123825</xdr:rowOff>
    </xdr:from>
    <xdr:to>
      <xdr:col>6</xdr:col>
      <xdr:colOff>123825</xdr:colOff>
      <xdr:row>1</xdr:row>
      <xdr:rowOff>142875</xdr:rowOff>
    </xdr:to>
    <xdr:sp>
      <xdr:nvSpPr>
        <xdr:cNvPr id="3" name="직사각형 3"/>
        <xdr:cNvSpPr>
          <a:spLocks/>
        </xdr:cNvSpPr>
      </xdr:nvSpPr>
      <xdr:spPr>
        <a:xfrm>
          <a:off x="200025" y="123825"/>
          <a:ext cx="1276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2019 K</a:t>
          </a:r>
          <a:r>
            <a:rPr lang="en-US" cap="none" sz="1100" b="1" i="0" u="none" baseline="0">
              <a:solidFill>
                <a:srgbClr val="000000"/>
              </a:solidFill>
            </a:rPr>
            <a:t>리그</a:t>
          </a:r>
          <a:r>
            <a:rPr lang="en-US" cap="none" sz="1100" b="1" i="0" u="none" baseline="0">
              <a:solidFill>
                <a:srgbClr val="000000"/>
              </a:solidFill>
            </a:rPr>
            <a:t>1 </a:t>
          </a:r>
          <a:r>
            <a:rPr lang="en-US" cap="none" sz="1100" b="1" i="0" u="none" baseline="0">
              <a:solidFill>
                <a:srgbClr val="000000"/>
              </a:solidFill>
            </a:rPr>
            <a:t>순위</a:t>
          </a:r>
        </a:p>
      </xdr:txBody>
    </xdr:sp>
    <xdr:clientData/>
  </xdr:twoCellAnchor>
  <xdr:twoCellAnchor>
    <xdr:from>
      <xdr:col>8</xdr:col>
      <xdr:colOff>28575</xdr:colOff>
      <xdr:row>0</xdr:row>
      <xdr:rowOff>142875</xdr:rowOff>
    </xdr:from>
    <xdr:to>
      <xdr:col>15</xdr:col>
      <xdr:colOff>0</xdr:colOff>
      <xdr:row>1</xdr:row>
      <xdr:rowOff>142875</xdr:rowOff>
    </xdr:to>
    <xdr:sp>
      <xdr:nvSpPr>
        <xdr:cNvPr id="4" name="직사각형 4"/>
        <xdr:cNvSpPr>
          <a:spLocks/>
        </xdr:cNvSpPr>
      </xdr:nvSpPr>
      <xdr:spPr>
        <a:xfrm>
          <a:off x="1762125" y="142875"/>
          <a:ext cx="1352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chappira.tistory.com</a:t>
          </a:r>
        </a:p>
      </xdr:txBody>
    </xdr:sp>
    <xdr:clientData/>
  </xdr:twoCellAnchor>
  <xdr:oneCellAnchor>
    <xdr:from>
      <xdr:col>3</xdr:col>
      <xdr:colOff>76200</xdr:colOff>
      <xdr:row>17</xdr:row>
      <xdr:rowOff>0</xdr:rowOff>
    </xdr:from>
    <xdr:ext cx="4362450" cy="800100"/>
    <xdr:sp>
      <xdr:nvSpPr>
        <xdr:cNvPr id="5" name="직사각형 18"/>
        <xdr:cNvSpPr>
          <a:spLocks/>
        </xdr:cNvSpPr>
      </xdr:nvSpPr>
      <xdr:spPr>
        <a:xfrm>
          <a:off x="800100" y="2771775"/>
          <a:ext cx="4362450" cy="800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순위는</a:t>
          </a:r>
          <a:r>
            <a:rPr lang="en-US" cap="none" sz="3200" b="1" i="0" u="none" baseline="0"/>
            <a:t> 정렬을 이용하세요.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appira.tistory.com/103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3.57421875" style="1" customWidth="1"/>
    <col min="2" max="2" width="14.00390625" style="1" customWidth="1"/>
    <col min="3" max="3" width="3.421875" style="1" customWidth="1"/>
    <col min="4" max="4" width="5.421875" style="1" customWidth="1"/>
    <col min="5" max="8" width="4.57421875" style="1" customWidth="1"/>
    <col min="9" max="9" width="5.57421875" style="1" customWidth="1"/>
    <col min="10" max="11" width="4.57421875" style="1" customWidth="1"/>
    <col min="12" max="12" width="5.57421875" style="1" customWidth="1"/>
    <col min="13" max="13" width="5.421875" style="1" customWidth="1"/>
    <col min="14" max="14" width="5.140625" style="1" customWidth="1"/>
    <col min="15" max="15" width="11.140625" style="1" customWidth="1"/>
    <col min="16" max="17" width="9.00390625" style="1" customWidth="1"/>
    <col min="18" max="16384" width="9.00390625" style="1" customWidth="1"/>
  </cols>
  <sheetData>
    <row r="1" ht="12"/>
    <row r="2" spans="2:15" ht="46.5" customHeight="1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2:15" ht="16.5">
      <c r="B3" s="64" t="s">
        <v>1</v>
      </c>
      <c r="C3" s="64"/>
      <c r="D3" s="64"/>
      <c r="E3" s="64"/>
      <c r="F3" s="65" t="s">
        <v>55</v>
      </c>
      <c r="G3" s="65"/>
      <c r="H3" s="65"/>
      <c r="I3" s="65"/>
      <c r="J3" s="65"/>
      <c r="K3" s="65"/>
      <c r="L3" s="65"/>
      <c r="M3" s="65"/>
      <c r="N3" s="65"/>
      <c r="O3" s="65"/>
    </row>
    <row r="4" ht="21" customHeight="1" thickBot="1"/>
    <row r="5" spans="2:15" ht="39" customHeight="1" thickBot="1" thickTop="1">
      <c r="B5" s="2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4" t="s">
        <v>10</v>
      </c>
      <c r="K5" s="4" t="s">
        <v>11</v>
      </c>
      <c r="L5" s="6" t="s">
        <v>12</v>
      </c>
      <c r="M5" s="7" t="s">
        <v>13</v>
      </c>
      <c r="N5" s="8" t="s">
        <v>14</v>
      </c>
      <c r="O5" s="9" t="s">
        <v>15</v>
      </c>
    </row>
    <row r="6" spans="2:15" ht="12.75" thickTop="1">
      <c r="B6" s="10" t="s">
        <v>16</v>
      </c>
      <c r="C6" s="11">
        <v>1</v>
      </c>
      <c r="D6" s="11">
        <v>1</v>
      </c>
      <c r="E6" s="11">
        <v>3</v>
      </c>
      <c r="F6" s="11">
        <v>1</v>
      </c>
      <c r="G6" s="12">
        <v>0.5833333333333334</v>
      </c>
      <c r="H6" s="11" t="s">
        <v>17</v>
      </c>
      <c r="I6" s="11" t="s">
        <v>18</v>
      </c>
      <c r="J6" s="13"/>
      <c r="K6" s="14"/>
      <c r="L6" s="11" t="s">
        <v>19</v>
      </c>
      <c r="M6" s="11">
        <f aca="true" t="shared" si="0" ref="M6:M69">IF(ISBLANK(J6),"",IF(J6&gt;K6,"승",IF(J6=K6,"무","패")))</f>
      </c>
      <c r="N6" s="15">
        <f>IF(ISBLANK(J6),"","★")</f>
      </c>
      <c r="O6" s="16" t="s">
        <v>20</v>
      </c>
    </row>
    <row r="7" spans="2:15" ht="12">
      <c r="B7" s="17" t="s">
        <v>16</v>
      </c>
      <c r="C7" s="14">
        <v>1</v>
      </c>
      <c r="D7" s="14">
        <v>2</v>
      </c>
      <c r="E7" s="14">
        <v>3</v>
      </c>
      <c r="F7" s="14">
        <v>1</v>
      </c>
      <c r="G7" s="18">
        <v>0.6666666666666666</v>
      </c>
      <c r="H7" s="11" t="s">
        <v>17</v>
      </c>
      <c r="I7" s="14" t="s">
        <v>21</v>
      </c>
      <c r="J7" s="19"/>
      <c r="K7" s="19"/>
      <c r="L7" s="14" t="s">
        <v>22</v>
      </c>
      <c r="M7" s="11">
        <f t="shared" si="0"/>
      </c>
      <c r="N7" s="20">
        <f>IF(ISBLANK(J7),"","★")</f>
      </c>
      <c r="O7" s="21" t="s">
        <v>23</v>
      </c>
    </row>
    <row r="8" spans="2:15" ht="12">
      <c r="B8" s="17" t="s">
        <v>16</v>
      </c>
      <c r="C8" s="14">
        <v>1</v>
      </c>
      <c r="D8" s="14">
        <v>3</v>
      </c>
      <c r="E8" s="14">
        <v>3</v>
      </c>
      <c r="F8" s="14">
        <v>1</v>
      </c>
      <c r="G8" s="18">
        <v>0.6666666666666666</v>
      </c>
      <c r="H8" s="11" t="s">
        <v>17</v>
      </c>
      <c r="I8" s="14" t="s">
        <v>24</v>
      </c>
      <c r="J8" s="19"/>
      <c r="K8" s="19"/>
      <c r="L8" s="14" t="s">
        <v>25</v>
      </c>
      <c r="M8" s="11">
        <f t="shared" si="0"/>
      </c>
      <c r="N8" s="20">
        <f aca="true" t="shared" si="1" ref="N8:N71">IF(ISBLANK(J8),"","★")</f>
      </c>
      <c r="O8" s="21" t="s">
        <v>26</v>
      </c>
    </row>
    <row r="9" spans="2:15" ht="12">
      <c r="B9" s="17" t="s">
        <v>16</v>
      </c>
      <c r="C9" s="14">
        <v>1</v>
      </c>
      <c r="D9" s="14">
        <v>4</v>
      </c>
      <c r="E9" s="14">
        <v>3</v>
      </c>
      <c r="F9" s="14">
        <v>2</v>
      </c>
      <c r="G9" s="18">
        <v>0.5833333333333334</v>
      </c>
      <c r="H9" s="11" t="s">
        <v>27</v>
      </c>
      <c r="I9" s="14" t="s">
        <v>28</v>
      </c>
      <c r="J9" s="19"/>
      <c r="K9" s="19"/>
      <c r="L9" s="14" t="s">
        <v>29</v>
      </c>
      <c r="M9" s="11">
        <f t="shared" si="0"/>
      </c>
      <c r="N9" s="20">
        <f t="shared" si="1"/>
      </c>
      <c r="O9" s="21" t="s">
        <v>28</v>
      </c>
    </row>
    <row r="10" spans="2:15" ht="12">
      <c r="B10" s="17" t="s">
        <v>16</v>
      </c>
      <c r="C10" s="14">
        <v>1</v>
      </c>
      <c r="D10" s="14">
        <v>5</v>
      </c>
      <c r="E10" s="14">
        <v>3</v>
      </c>
      <c r="F10" s="14">
        <v>2</v>
      </c>
      <c r="G10" s="18">
        <v>0.6666666666666666</v>
      </c>
      <c r="H10" s="11" t="s">
        <v>27</v>
      </c>
      <c r="I10" s="14" t="s">
        <v>30</v>
      </c>
      <c r="J10" s="19"/>
      <c r="K10" s="19"/>
      <c r="L10" s="14" t="s">
        <v>31</v>
      </c>
      <c r="M10" s="11">
        <f t="shared" si="0"/>
      </c>
      <c r="N10" s="20">
        <f t="shared" si="1"/>
      </c>
      <c r="O10" s="21" t="s">
        <v>30</v>
      </c>
    </row>
    <row r="11" spans="2:15" ht="12">
      <c r="B11" s="17" t="s">
        <v>16</v>
      </c>
      <c r="C11" s="14">
        <v>1</v>
      </c>
      <c r="D11" s="14">
        <v>6</v>
      </c>
      <c r="E11" s="14">
        <v>3</v>
      </c>
      <c r="F11" s="14">
        <v>3</v>
      </c>
      <c r="G11" s="18">
        <v>0.5833333333333334</v>
      </c>
      <c r="H11" s="11" t="s">
        <v>32</v>
      </c>
      <c r="I11" s="14" t="s">
        <v>33</v>
      </c>
      <c r="J11" s="19"/>
      <c r="K11" s="19"/>
      <c r="L11" s="14" t="s">
        <v>34</v>
      </c>
      <c r="M11" s="11">
        <f t="shared" si="0"/>
      </c>
      <c r="N11" s="20">
        <f t="shared" si="1"/>
      </c>
      <c r="O11" s="21" t="s">
        <v>35</v>
      </c>
    </row>
    <row r="12" spans="2:15" ht="12">
      <c r="B12" s="17" t="s">
        <v>16</v>
      </c>
      <c r="C12" s="14">
        <v>2</v>
      </c>
      <c r="D12" s="14">
        <v>7</v>
      </c>
      <c r="E12" s="14">
        <v>3</v>
      </c>
      <c r="F12" s="14">
        <v>9</v>
      </c>
      <c r="G12" s="18">
        <v>0.5833333333333334</v>
      </c>
      <c r="H12" s="11" t="s">
        <v>27</v>
      </c>
      <c r="I12" s="14" t="s">
        <v>19</v>
      </c>
      <c r="J12" s="19"/>
      <c r="K12" s="19"/>
      <c r="L12" s="14" t="s">
        <v>29</v>
      </c>
      <c r="M12" s="11">
        <f t="shared" si="0"/>
      </c>
      <c r="N12" s="20">
        <f t="shared" si="1"/>
      </c>
      <c r="O12" s="21" t="s">
        <v>36</v>
      </c>
    </row>
    <row r="13" spans="2:15" ht="12">
      <c r="B13" s="17" t="s">
        <v>16</v>
      </c>
      <c r="C13" s="14">
        <v>2</v>
      </c>
      <c r="D13" s="14">
        <v>8</v>
      </c>
      <c r="E13" s="14">
        <v>3</v>
      </c>
      <c r="F13" s="14">
        <v>9</v>
      </c>
      <c r="G13" s="18">
        <v>0.5833333333333334</v>
      </c>
      <c r="H13" s="11" t="s">
        <v>27</v>
      </c>
      <c r="I13" s="14" t="s">
        <v>28</v>
      </c>
      <c r="J13" s="19"/>
      <c r="K13" s="19"/>
      <c r="L13" s="14" t="s">
        <v>21</v>
      </c>
      <c r="M13" s="11">
        <f t="shared" si="0"/>
      </c>
      <c r="N13" s="20">
        <f t="shared" si="1"/>
      </c>
      <c r="O13" s="21" t="s">
        <v>28</v>
      </c>
    </row>
    <row r="14" spans="2:15" ht="12">
      <c r="B14" s="17" t="s">
        <v>16</v>
      </c>
      <c r="C14" s="14">
        <v>2</v>
      </c>
      <c r="D14" s="14">
        <v>9</v>
      </c>
      <c r="E14" s="14">
        <v>3</v>
      </c>
      <c r="F14" s="14">
        <v>9</v>
      </c>
      <c r="G14" s="18">
        <v>0.6666666666666666</v>
      </c>
      <c r="H14" s="11" t="s">
        <v>27</v>
      </c>
      <c r="I14" s="14" t="s">
        <v>25</v>
      </c>
      <c r="J14" s="19"/>
      <c r="K14" s="19"/>
      <c r="L14" s="14" t="s">
        <v>18</v>
      </c>
      <c r="M14" s="11">
        <f t="shared" si="0"/>
      </c>
      <c r="N14" s="20">
        <f t="shared" si="1"/>
      </c>
      <c r="O14" s="21" t="s">
        <v>37</v>
      </c>
    </row>
    <row r="15" spans="2:15" ht="12">
      <c r="B15" s="17" t="s">
        <v>16</v>
      </c>
      <c r="C15" s="14">
        <v>2</v>
      </c>
      <c r="D15" s="14">
        <v>10</v>
      </c>
      <c r="E15" s="14">
        <v>3</v>
      </c>
      <c r="F15" s="14">
        <v>10</v>
      </c>
      <c r="G15" s="18">
        <v>0.5833333333333334</v>
      </c>
      <c r="H15" s="11" t="s">
        <v>32</v>
      </c>
      <c r="I15" s="14" t="s">
        <v>34</v>
      </c>
      <c r="J15" s="19"/>
      <c r="K15" s="19"/>
      <c r="L15" s="14" t="s">
        <v>30</v>
      </c>
      <c r="M15" s="11">
        <f t="shared" si="0"/>
      </c>
      <c r="N15" s="20">
        <f t="shared" si="1"/>
      </c>
      <c r="O15" s="21" t="s">
        <v>34</v>
      </c>
    </row>
    <row r="16" spans="2:15" ht="12">
      <c r="B16" s="17" t="s">
        <v>16</v>
      </c>
      <c r="C16" s="14">
        <v>2</v>
      </c>
      <c r="D16" s="14">
        <v>11</v>
      </c>
      <c r="E16" s="14">
        <v>3</v>
      </c>
      <c r="F16" s="14">
        <v>10</v>
      </c>
      <c r="G16" s="18">
        <v>0.5833333333333334</v>
      </c>
      <c r="H16" s="11" t="s">
        <v>32</v>
      </c>
      <c r="I16" s="14" t="s">
        <v>31</v>
      </c>
      <c r="J16" s="19"/>
      <c r="K16" s="19"/>
      <c r="L16" s="14" t="s">
        <v>24</v>
      </c>
      <c r="M16" s="11">
        <f t="shared" si="0"/>
      </c>
      <c r="N16" s="20">
        <f t="shared" si="1"/>
      </c>
      <c r="O16" s="21" t="s">
        <v>38</v>
      </c>
    </row>
    <row r="17" spans="2:15" ht="12">
      <c r="B17" s="17" t="s">
        <v>16</v>
      </c>
      <c r="C17" s="14">
        <v>2</v>
      </c>
      <c r="D17" s="14">
        <v>12</v>
      </c>
      <c r="E17" s="14">
        <v>3</v>
      </c>
      <c r="F17" s="14">
        <v>10</v>
      </c>
      <c r="G17" s="18">
        <v>0.6666666666666666</v>
      </c>
      <c r="H17" s="11" t="s">
        <v>32</v>
      </c>
      <c r="I17" s="14" t="s">
        <v>22</v>
      </c>
      <c r="J17" s="19"/>
      <c r="K17" s="19"/>
      <c r="L17" s="14" t="s">
        <v>33</v>
      </c>
      <c r="M17" s="11">
        <f t="shared" si="0"/>
      </c>
      <c r="N17" s="20">
        <f t="shared" si="1"/>
      </c>
      <c r="O17" s="21" t="s">
        <v>22</v>
      </c>
    </row>
    <row r="18" spans="2:15" ht="12">
      <c r="B18" s="17" t="s">
        <v>16</v>
      </c>
      <c r="C18" s="14">
        <v>3</v>
      </c>
      <c r="D18" s="14">
        <v>13</v>
      </c>
      <c r="E18" s="14">
        <v>3</v>
      </c>
      <c r="F18" s="14">
        <v>16</v>
      </c>
      <c r="G18" s="18">
        <v>0.5833333333333334</v>
      </c>
      <c r="H18" s="11" t="s">
        <v>27</v>
      </c>
      <c r="I18" s="14" t="s">
        <v>30</v>
      </c>
      <c r="J18" s="19"/>
      <c r="K18" s="19"/>
      <c r="L18" s="14" t="s">
        <v>28</v>
      </c>
      <c r="M18" s="11">
        <f t="shared" si="0"/>
      </c>
      <c r="N18" s="20">
        <f t="shared" si="1"/>
      </c>
      <c r="O18" s="21" t="s">
        <v>30</v>
      </c>
    </row>
    <row r="19" spans="2:15" ht="12">
      <c r="B19" s="17" t="s">
        <v>16</v>
      </c>
      <c r="C19" s="14">
        <v>3</v>
      </c>
      <c r="D19" s="14">
        <v>14</v>
      </c>
      <c r="E19" s="14">
        <v>3</v>
      </c>
      <c r="F19" s="14">
        <v>16</v>
      </c>
      <c r="G19" s="18">
        <v>0.6666666666666666</v>
      </c>
      <c r="H19" s="11" t="s">
        <v>27</v>
      </c>
      <c r="I19" s="14" t="s">
        <v>33</v>
      </c>
      <c r="J19" s="19"/>
      <c r="K19" s="19"/>
      <c r="L19" s="14" t="s">
        <v>29</v>
      </c>
      <c r="M19" s="11">
        <f t="shared" si="0"/>
      </c>
      <c r="N19" s="20">
        <f t="shared" si="1"/>
      </c>
      <c r="O19" s="21" t="s">
        <v>35</v>
      </c>
    </row>
    <row r="20" spans="2:15" ht="12">
      <c r="B20" s="17" t="s">
        <v>16</v>
      </c>
      <c r="C20" s="14">
        <v>3</v>
      </c>
      <c r="D20" s="14">
        <v>15</v>
      </c>
      <c r="E20" s="14">
        <v>3</v>
      </c>
      <c r="F20" s="14">
        <v>16</v>
      </c>
      <c r="G20" s="18">
        <v>0.6666666666666666</v>
      </c>
      <c r="H20" s="11" t="s">
        <v>27</v>
      </c>
      <c r="I20" s="14" t="s">
        <v>22</v>
      </c>
      <c r="J20" s="19"/>
      <c r="K20" s="19"/>
      <c r="L20" s="14" t="s">
        <v>25</v>
      </c>
      <c r="M20" s="11">
        <f t="shared" si="0"/>
      </c>
      <c r="N20" s="20">
        <f t="shared" si="1"/>
      </c>
      <c r="O20" s="21" t="s">
        <v>22</v>
      </c>
    </row>
    <row r="21" spans="2:15" ht="12">
      <c r="B21" s="17" t="s">
        <v>16</v>
      </c>
      <c r="C21" s="14">
        <v>3</v>
      </c>
      <c r="D21" s="14">
        <v>16</v>
      </c>
      <c r="E21" s="14">
        <v>3</v>
      </c>
      <c r="F21" s="14">
        <v>17</v>
      </c>
      <c r="G21" s="18">
        <v>0.5833333333333334</v>
      </c>
      <c r="H21" s="11" t="s">
        <v>32</v>
      </c>
      <c r="I21" s="14" t="s">
        <v>18</v>
      </c>
      <c r="J21" s="19"/>
      <c r="K21" s="19"/>
      <c r="L21" s="14" t="s">
        <v>31</v>
      </c>
      <c r="M21" s="11">
        <f t="shared" si="0"/>
      </c>
      <c r="N21" s="20">
        <f t="shared" si="1"/>
      </c>
      <c r="O21" s="21" t="s">
        <v>20</v>
      </c>
    </row>
    <row r="22" spans="2:15" ht="12">
      <c r="B22" s="17" t="s">
        <v>16</v>
      </c>
      <c r="C22" s="14">
        <v>3</v>
      </c>
      <c r="D22" s="14">
        <v>17</v>
      </c>
      <c r="E22" s="14">
        <v>3</v>
      </c>
      <c r="F22" s="14">
        <v>17</v>
      </c>
      <c r="G22" s="18">
        <v>0.5833333333333334</v>
      </c>
      <c r="H22" s="11" t="s">
        <v>32</v>
      </c>
      <c r="I22" s="14" t="s">
        <v>19</v>
      </c>
      <c r="J22" s="19"/>
      <c r="K22" s="19"/>
      <c r="L22" s="14" t="s">
        <v>24</v>
      </c>
      <c r="M22" s="11">
        <f t="shared" si="0"/>
      </c>
      <c r="N22" s="20">
        <f t="shared" si="1"/>
      </c>
      <c r="O22" s="21" t="s">
        <v>36</v>
      </c>
    </row>
    <row r="23" spans="2:15" ht="12">
      <c r="B23" s="17" t="s">
        <v>16</v>
      </c>
      <c r="C23" s="14">
        <v>3</v>
      </c>
      <c r="D23" s="14">
        <v>18</v>
      </c>
      <c r="E23" s="14">
        <v>3</v>
      </c>
      <c r="F23" s="14">
        <v>17</v>
      </c>
      <c r="G23" s="18">
        <v>0.6666666666666666</v>
      </c>
      <c r="H23" s="11" t="s">
        <v>32</v>
      </c>
      <c r="I23" s="14" t="s">
        <v>34</v>
      </c>
      <c r="J23" s="19"/>
      <c r="K23" s="19"/>
      <c r="L23" s="14" t="s">
        <v>21</v>
      </c>
      <c r="M23" s="11">
        <f t="shared" si="0"/>
      </c>
      <c r="N23" s="20">
        <f t="shared" si="1"/>
      </c>
      <c r="O23" s="21" t="s">
        <v>34</v>
      </c>
    </row>
    <row r="24" spans="2:15" ht="12">
      <c r="B24" s="17" t="s">
        <v>16</v>
      </c>
      <c r="C24" s="14">
        <v>4</v>
      </c>
      <c r="D24" s="14">
        <v>19</v>
      </c>
      <c r="E24" s="14">
        <v>3</v>
      </c>
      <c r="F24" s="14">
        <v>29</v>
      </c>
      <c r="G24" s="18">
        <v>0.8125</v>
      </c>
      <c r="H24" s="11" t="s">
        <v>17</v>
      </c>
      <c r="I24" s="14" t="s">
        <v>24</v>
      </c>
      <c r="J24" s="19"/>
      <c r="K24" s="19"/>
      <c r="L24" s="14" t="s">
        <v>29</v>
      </c>
      <c r="M24" s="11">
        <f t="shared" si="0"/>
      </c>
      <c r="N24" s="20">
        <f t="shared" si="1"/>
      </c>
      <c r="O24" s="21" t="s">
        <v>26</v>
      </c>
    </row>
    <row r="25" spans="2:15" ht="12">
      <c r="B25" s="17" t="s">
        <v>16</v>
      </c>
      <c r="C25" s="14">
        <v>4</v>
      </c>
      <c r="D25" s="14">
        <v>20</v>
      </c>
      <c r="E25" s="14">
        <v>3</v>
      </c>
      <c r="F25" s="14">
        <v>30</v>
      </c>
      <c r="G25" s="18">
        <v>0.5833333333333334</v>
      </c>
      <c r="H25" s="11" t="s">
        <v>27</v>
      </c>
      <c r="I25" s="14" t="s">
        <v>18</v>
      </c>
      <c r="J25" s="19"/>
      <c r="K25" s="19"/>
      <c r="L25" s="14" t="s">
        <v>34</v>
      </c>
      <c r="M25" s="11">
        <f t="shared" si="0"/>
      </c>
      <c r="N25" s="20">
        <f t="shared" si="1"/>
      </c>
      <c r="O25" s="21" t="s">
        <v>20</v>
      </c>
    </row>
    <row r="26" spans="2:15" ht="12">
      <c r="B26" s="17" t="s">
        <v>16</v>
      </c>
      <c r="C26" s="14">
        <v>4</v>
      </c>
      <c r="D26" s="14">
        <v>21</v>
      </c>
      <c r="E26" s="14">
        <v>3</v>
      </c>
      <c r="F26" s="14">
        <v>30</v>
      </c>
      <c r="G26" s="18">
        <v>0.5833333333333334</v>
      </c>
      <c r="H26" s="11" t="s">
        <v>27</v>
      </c>
      <c r="I26" s="14" t="s">
        <v>33</v>
      </c>
      <c r="J26" s="19"/>
      <c r="K26" s="19"/>
      <c r="L26" s="14" t="s">
        <v>30</v>
      </c>
      <c r="M26" s="11">
        <f t="shared" si="0"/>
      </c>
      <c r="N26" s="20">
        <f t="shared" si="1"/>
      </c>
      <c r="O26" s="21" t="s">
        <v>35</v>
      </c>
    </row>
    <row r="27" spans="2:15" ht="12">
      <c r="B27" s="17" t="s">
        <v>16</v>
      </c>
      <c r="C27" s="14">
        <v>4</v>
      </c>
      <c r="D27" s="14">
        <v>22</v>
      </c>
      <c r="E27" s="14">
        <v>3</v>
      </c>
      <c r="F27" s="14">
        <v>30</v>
      </c>
      <c r="G27" s="18">
        <v>0.6666666666666666</v>
      </c>
      <c r="H27" s="11" t="s">
        <v>27</v>
      </c>
      <c r="I27" s="14" t="s">
        <v>21</v>
      </c>
      <c r="J27" s="19"/>
      <c r="K27" s="19"/>
      <c r="L27" s="14" t="s">
        <v>19</v>
      </c>
      <c r="M27" s="11">
        <f t="shared" si="0"/>
      </c>
      <c r="N27" s="20">
        <f t="shared" si="1"/>
      </c>
      <c r="O27" s="21" t="s">
        <v>23</v>
      </c>
    </row>
    <row r="28" spans="2:15" ht="12">
      <c r="B28" s="17" t="s">
        <v>16</v>
      </c>
      <c r="C28" s="14">
        <v>4</v>
      </c>
      <c r="D28" s="14">
        <v>23</v>
      </c>
      <c r="E28" s="14">
        <v>3</v>
      </c>
      <c r="F28" s="14">
        <v>31</v>
      </c>
      <c r="G28" s="18">
        <v>0.5833333333333334</v>
      </c>
      <c r="H28" s="11" t="s">
        <v>32</v>
      </c>
      <c r="I28" s="14" t="s">
        <v>31</v>
      </c>
      <c r="J28" s="19"/>
      <c r="K28" s="19"/>
      <c r="L28" s="14" t="s">
        <v>22</v>
      </c>
      <c r="M28" s="11">
        <f t="shared" si="0"/>
      </c>
      <c r="N28" s="20">
        <f t="shared" si="1"/>
      </c>
      <c r="O28" s="21" t="s">
        <v>38</v>
      </c>
    </row>
    <row r="29" spans="2:15" ht="12">
      <c r="B29" s="17" t="s">
        <v>16</v>
      </c>
      <c r="C29" s="14">
        <v>4</v>
      </c>
      <c r="D29" s="14">
        <v>24</v>
      </c>
      <c r="E29" s="14">
        <v>3</v>
      </c>
      <c r="F29" s="14">
        <v>31</v>
      </c>
      <c r="G29" s="18">
        <v>0.6666666666666666</v>
      </c>
      <c r="H29" s="11" t="s">
        <v>32</v>
      </c>
      <c r="I29" s="14" t="s">
        <v>25</v>
      </c>
      <c r="J29" s="19"/>
      <c r="K29" s="19"/>
      <c r="L29" s="14" t="s">
        <v>28</v>
      </c>
      <c r="M29" s="11">
        <f t="shared" si="0"/>
      </c>
      <c r="N29" s="20">
        <f t="shared" si="1"/>
      </c>
      <c r="O29" s="21" t="s">
        <v>37</v>
      </c>
    </row>
    <row r="30" spans="2:15" ht="12">
      <c r="B30" s="17" t="s">
        <v>16</v>
      </c>
      <c r="C30" s="14">
        <v>5</v>
      </c>
      <c r="D30" s="14">
        <v>25</v>
      </c>
      <c r="E30" s="14">
        <v>4</v>
      </c>
      <c r="F30" s="14">
        <v>2</v>
      </c>
      <c r="G30" s="18">
        <v>0.8125</v>
      </c>
      <c r="H30" s="11" t="s">
        <v>39</v>
      </c>
      <c r="I30" s="14" t="s">
        <v>21</v>
      </c>
      <c r="J30" s="19"/>
      <c r="K30" s="19"/>
      <c r="L30" s="14" t="s">
        <v>18</v>
      </c>
      <c r="M30" s="11">
        <f t="shared" si="0"/>
      </c>
      <c r="N30" s="20">
        <f t="shared" si="1"/>
      </c>
      <c r="O30" s="21" t="s">
        <v>23</v>
      </c>
    </row>
    <row r="31" spans="2:15" ht="12">
      <c r="B31" s="17" t="s">
        <v>16</v>
      </c>
      <c r="C31" s="14">
        <v>5</v>
      </c>
      <c r="D31" s="14">
        <v>26</v>
      </c>
      <c r="E31" s="14">
        <v>4</v>
      </c>
      <c r="F31" s="14">
        <v>2</v>
      </c>
      <c r="G31" s="18">
        <v>0.8125</v>
      </c>
      <c r="H31" s="11" t="s">
        <v>39</v>
      </c>
      <c r="I31" s="14" t="s">
        <v>24</v>
      </c>
      <c r="J31" s="19"/>
      <c r="K31" s="19"/>
      <c r="L31" s="14" t="s">
        <v>33</v>
      </c>
      <c r="M31" s="11">
        <f t="shared" si="0"/>
      </c>
      <c r="N31" s="20">
        <f t="shared" si="1"/>
      </c>
      <c r="O31" s="21" t="s">
        <v>26</v>
      </c>
    </row>
    <row r="32" spans="2:15" ht="12">
      <c r="B32" s="17" t="s">
        <v>16</v>
      </c>
      <c r="C32" s="14">
        <v>5</v>
      </c>
      <c r="D32" s="14">
        <v>27</v>
      </c>
      <c r="E32" s="14">
        <v>4</v>
      </c>
      <c r="F32" s="14">
        <v>3</v>
      </c>
      <c r="G32" s="18">
        <v>0.8125</v>
      </c>
      <c r="H32" s="11" t="s">
        <v>40</v>
      </c>
      <c r="I32" s="14" t="s">
        <v>34</v>
      </c>
      <c r="J32" s="19"/>
      <c r="K32" s="19"/>
      <c r="L32" s="14" t="s">
        <v>31</v>
      </c>
      <c r="M32" s="11">
        <f t="shared" si="0"/>
      </c>
      <c r="N32" s="20">
        <f t="shared" si="1"/>
      </c>
      <c r="O32" s="21" t="s">
        <v>34</v>
      </c>
    </row>
    <row r="33" spans="2:15" ht="12">
      <c r="B33" s="17" t="s">
        <v>16</v>
      </c>
      <c r="C33" s="14">
        <v>5</v>
      </c>
      <c r="D33" s="14">
        <v>28</v>
      </c>
      <c r="E33" s="14">
        <v>4</v>
      </c>
      <c r="F33" s="14">
        <v>3</v>
      </c>
      <c r="G33" s="18">
        <v>0.8125</v>
      </c>
      <c r="H33" s="11" t="s">
        <v>40</v>
      </c>
      <c r="I33" s="14" t="s">
        <v>25</v>
      </c>
      <c r="J33" s="19"/>
      <c r="K33" s="19"/>
      <c r="L33" s="14" t="s">
        <v>30</v>
      </c>
      <c r="M33" s="11">
        <f t="shared" si="0"/>
      </c>
      <c r="N33" s="20">
        <f t="shared" si="1"/>
      </c>
      <c r="O33" s="21" t="s">
        <v>37</v>
      </c>
    </row>
    <row r="34" spans="2:15" ht="12">
      <c r="B34" s="17" t="s">
        <v>16</v>
      </c>
      <c r="C34" s="14">
        <v>5</v>
      </c>
      <c r="D34" s="14">
        <v>29</v>
      </c>
      <c r="E34" s="14">
        <v>4</v>
      </c>
      <c r="F34" s="14">
        <v>3</v>
      </c>
      <c r="G34" s="18">
        <v>0.8125</v>
      </c>
      <c r="H34" s="11" t="s">
        <v>40</v>
      </c>
      <c r="I34" s="14" t="s">
        <v>28</v>
      </c>
      <c r="J34" s="19"/>
      <c r="K34" s="19"/>
      <c r="L34" s="14" t="s">
        <v>19</v>
      </c>
      <c r="M34" s="11">
        <f t="shared" si="0"/>
      </c>
      <c r="N34" s="20">
        <f t="shared" si="1"/>
      </c>
      <c r="O34" s="21" t="s">
        <v>28</v>
      </c>
    </row>
    <row r="35" spans="2:15" ht="12">
      <c r="B35" s="17" t="s">
        <v>16</v>
      </c>
      <c r="C35" s="14">
        <v>5</v>
      </c>
      <c r="D35" s="14">
        <v>30</v>
      </c>
      <c r="E35" s="14">
        <v>4</v>
      </c>
      <c r="F35" s="14">
        <v>3</v>
      </c>
      <c r="G35" s="18">
        <v>0.8125</v>
      </c>
      <c r="H35" s="11" t="s">
        <v>40</v>
      </c>
      <c r="I35" s="14" t="s">
        <v>22</v>
      </c>
      <c r="J35" s="19"/>
      <c r="K35" s="19"/>
      <c r="L35" s="14" t="s">
        <v>29</v>
      </c>
      <c r="M35" s="11">
        <f t="shared" si="0"/>
      </c>
      <c r="N35" s="20">
        <f t="shared" si="1"/>
      </c>
      <c r="O35" s="21" t="s">
        <v>22</v>
      </c>
    </row>
    <row r="36" spans="2:15" ht="12">
      <c r="B36" s="17" t="s">
        <v>16</v>
      </c>
      <c r="C36" s="14">
        <v>6</v>
      </c>
      <c r="D36" s="14">
        <v>31</v>
      </c>
      <c r="E36" s="14">
        <v>4</v>
      </c>
      <c r="F36" s="14">
        <v>6</v>
      </c>
      <c r="G36" s="18">
        <v>0.5833333333333334</v>
      </c>
      <c r="H36" s="11" t="s">
        <v>27</v>
      </c>
      <c r="I36" s="14" t="s">
        <v>19</v>
      </c>
      <c r="J36" s="19"/>
      <c r="K36" s="19"/>
      <c r="L36" s="14" t="s">
        <v>22</v>
      </c>
      <c r="M36" s="11">
        <f t="shared" si="0"/>
      </c>
      <c r="N36" s="20">
        <f t="shared" si="1"/>
      </c>
      <c r="O36" s="21" t="s">
        <v>36</v>
      </c>
    </row>
    <row r="37" spans="2:15" ht="12">
      <c r="B37" s="17" t="s">
        <v>16</v>
      </c>
      <c r="C37" s="14">
        <v>6</v>
      </c>
      <c r="D37" s="14">
        <v>32</v>
      </c>
      <c r="E37" s="14">
        <v>4</v>
      </c>
      <c r="F37" s="14">
        <v>6</v>
      </c>
      <c r="G37" s="18">
        <v>0.5833333333333334</v>
      </c>
      <c r="H37" s="11" t="s">
        <v>27</v>
      </c>
      <c r="I37" s="14" t="s">
        <v>33</v>
      </c>
      <c r="J37" s="19"/>
      <c r="K37" s="19"/>
      <c r="L37" s="14" t="s">
        <v>21</v>
      </c>
      <c r="M37" s="11">
        <f t="shared" si="0"/>
      </c>
      <c r="N37" s="20">
        <f t="shared" si="1"/>
      </c>
      <c r="O37" s="21" t="s">
        <v>35</v>
      </c>
    </row>
    <row r="38" spans="2:15" ht="12">
      <c r="B38" s="17" t="s">
        <v>16</v>
      </c>
      <c r="C38" s="14">
        <v>6</v>
      </c>
      <c r="D38" s="14">
        <v>33</v>
      </c>
      <c r="E38" s="14">
        <v>4</v>
      </c>
      <c r="F38" s="14">
        <v>6</v>
      </c>
      <c r="G38" s="18">
        <v>0.6666666666666666</v>
      </c>
      <c r="H38" s="11" t="s">
        <v>27</v>
      </c>
      <c r="I38" s="14" t="s">
        <v>18</v>
      </c>
      <c r="J38" s="19"/>
      <c r="K38" s="19"/>
      <c r="L38" s="14" t="s">
        <v>28</v>
      </c>
      <c r="M38" s="11">
        <f t="shared" si="0"/>
      </c>
      <c r="N38" s="20">
        <f t="shared" si="1"/>
      </c>
      <c r="O38" s="21" t="s">
        <v>20</v>
      </c>
    </row>
    <row r="39" spans="2:15" ht="12">
      <c r="B39" s="17" t="s">
        <v>16</v>
      </c>
      <c r="C39" s="14">
        <v>6</v>
      </c>
      <c r="D39" s="14">
        <v>34</v>
      </c>
      <c r="E39" s="14">
        <v>4</v>
      </c>
      <c r="F39" s="14">
        <v>6</v>
      </c>
      <c r="G39" s="18">
        <v>0.6666666666666666</v>
      </c>
      <c r="H39" s="11" t="s">
        <v>27</v>
      </c>
      <c r="I39" s="14" t="s">
        <v>30</v>
      </c>
      <c r="J39" s="19"/>
      <c r="K39" s="19"/>
      <c r="L39" s="14" t="s">
        <v>24</v>
      </c>
      <c r="M39" s="11">
        <f t="shared" si="0"/>
      </c>
      <c r="N39" s="20">
        <f t="shared" si="1"/>
      </c>
      <c r="O39" s="21" t="s">
        <v>30</v>
      </c>
    </row>
    <row r="40" spans="2:15" ht="12">
      <c r="B40" s="17" t="s">
        <v>16</v>
      </c>
      <c r="C40" s="14">
        <v>6</v>
      </c>
      <c r="D40" s="14">
        <v>35</v>
      </c>
      <c r="E40" s="14">
        <v>4</v>
      </c>
      <c r="F40" s="14">
        <v>7</v>
      </c>
      <c r="G40" s="18">
        <v>0.5833333333333334</v>
      </c>
      <c r="H40" s="11" t="s">
        <v>32</v>
      </c>
      <c r="I40" s="14" t="s">
        <v>34</v>
      </c>
      <c r="J40" s="19"/>
      <c r="K40" s="19"/>
      <c r="L40" s="14" t="s">
        <v>29</v>
      </c>
      <c r="M40" s="11">
        <f t="shared" si="0"/>
      </c>
      <c r="N40" s="20">
        <f t="shared" si="1"/>
      </c>
      <c r="O40" s="21" t="s">
        <v>34</v>
      </c>
    </row>
    <row r="41" spans="2:15" ht="12">
      <c r="B41" s="17" t="s">
        <v>16</v>
      </c>
      <c r="C41" s="14">
        <v>6</v>
      </c>
      <c r="D41" s="14">
        <v>36</v>
      </c>
      <c r="E41" s="14">
        <v>4</v>
      </c>
      <c r="F41" s="14">
        <v>7</v>
      </c>
      <c r="G41" s="18">
        <v>0.5833333333333334</v>
      </c>
      <c r="H41" s="11" t="s">
        <v>32</v>
      </c>
      <c r="I41" s="14" t="s">
        <v>31</v>
      </c>
      <c r="J41" s="19"/>
      <c r="K41" s="19"/>
      <c r="L41" s="14" t="s">
        <v>25</v>
      </c>
      <c r="M41" s="11">
        <f t="shared" si="0"/>
      </c>
      <c r="N41" s="20">
        <f t="shared" si="1"/>
      </c>
      <c r="O41" s="21" t="s">
        <v>38</v>
      </c>
    </row>
    <row r="42" spans="2:15" ht="12">
      <c r="B42" s="17" t="s">
        <v>16</v>
      </c>
      <c r="C42" s="14">
        <v>7</v>
      </c>
      <c r="D42" s="14">
        <v>37</v>
      </c>
      <c r="E42" s="14">
        <v>4</v>
      </c>
      <c r="F42" s="14">
        <v>13</v>
      </c>
      <c r="G42" s="18">
        <v>0.5833333333333334</v>
      </c>
      <c r="H42" s="11" t="s">
        <v>27</v>
      </c>
      <c r="I42" s="14" t="s">
        <v>29</v>
      </c>
      <c r="J42" s="19"/>
      <c r="K42" s="19"/>
      <c r="L42" s="14" t="s">
        <v>18</v>
      </c>
      <c r="M42" s="11">
        <f t="shared" si="0"/>
      </c>
      <c r="N42" s="20">
        <f t="shared" si="1"/>
      </c>
      <c r="O42" s="21" t="s">
        <v>29</v>
      </c>
    </row>
    <row r="43" spans="2:15" ht="12">
      <c r="B43" s="17" t="s">
        <v>16</v>
      </c>
      <c r="C43" s="14">
        <v>7</v>
      </c>
      <c r="D43" s="14">
        <v>38</v>
      </c>
      <c r="E43" s="14">
        <v>4</v>
      </c>
      <c r="F43" s="14">
        <v>13</v>
      </c>
      <c r="G43" s="18">
        <v>0.6666666666666666</v>
      </c>
      <c r="H43" s="11" t="s">
        <v>27</v>
      </c>
      <c r="I43" s="14" t="s">
        <v>21</v>
      </c>
      <c r="J43" s="19"/>
      <c r="K43" s="19"/>
      <c r="L43" s="14" t="s">
        <v>30</v>
      </c>
      <c r="M43" s="11">
        <f t="shared" si="0"/>
      </c>
      <c r="N43" s="20">
        <f t="shared" si="1"/>
      </c>
      <c r="O43" s="21" t="s">
        <v>23</v>
      </c>
    </row>
    <row r="44" spans="2:15" ht="12">
      <c r="B44" s="17" t="s">
        <v>16</v>
      </c>
      <c r="C44" s="14">
        <v>7</v>
      </c>
      <c r="D44" s="14">
        <v>39</v>
      </c>
      <c r="E44" s="14">
        <v>4</v>
      </c>
      <c r="F44" s="14">
        <v>13</v>
      </c>
      <c r="G44" s="18">
        <v>0.6666666666666666</v>
      </c>
      <c r="H44" s="11" t="s">
        <v>27</v>
      </c>
      <c r="I44" s="14" t="s">
        <v>22</v>
      </c>
      <c r="J44" s="19"/>
      <c r="K44" s="19"/>
      <c r="L44" s="14" t="s">
        <v>34</v>
      </c>
      <c r="M44" s="11">
        <f t="shared" si="0"/>
      </c>
      <c r="N44" s="20">
        <f t="shared" si="1"/>
      </c>
      <c r="O44" s="21" t="s">
        <v>22</v>
      </c>
    </row>
    <row r="45" spans="2:15" ht="12">
      <c r="B45" s="17" t="s">
        <v>16</v>
      </c>
      <c r="C45" s="14">
        <v>7</v>
      </c>
      <c r="D45" s="14">
        <v>40</v>
      </c>
      <c r="E45" s="14">
        <v>4</v>
      </c>
      <c r="F45" s="14">
        <v>14</v>
      </c>
      <c r="G45" s="18">
        <v>0.5833333333333334</v>
      </c>
      <c r="H45" s="11" t="s">
        <v>32</v>
      </c>
      <c r="I45" s="14" t="s">
        <v>25</v>
      </c>
      <c r="J45" s="19"/>
      <c r="K45" s="19"/>
      <c r="L45" s="14" t="s">
        <v>19</v>
      </c>
      <c r="M45" s="11">
        <f t="shared" si="0"/>
      </c>
      <c r="N45" s="20">
        <f t="shared" si="1"/>
      </c>
      <c r="O45" s="21" t="s">
        <v>37</v>
      </c>
    </row>
    <row r="46" spans="2:15" ht="12">
      <c r="B46" s="17" t="s">
        <v>16</v>
      </c>
      <c r="C46" s="14">
        <v>7</v>
      </c>
      <c r="D46" s="14">
        <v>41</v>
      </c>
      <c r="E46" s="14">
        <v>4</v>
      </c>
      <c r="F46" s="14">
        <v>14</v>
      </c>
      <c r="G46" s="18">
        <v>0.6666666666666666</v>
      </c>
      <c r="H46" s="11" t="s">
        <v>32</v>
      </c>
      <c r="I46" s="14" t="s">
        <v>31</v>
      </c>
      <c r="J46" s="19"/>
      <c r="K46" s="19"/>
      <c r="L46" s="14" t="s">
        <v>33</v>
      </c>
      <c r="M46" s="11">
        <f t="shared" si="0"/>
      </c>
      <c r="N46" s="20">
        <f t="shared" si="1"/>
      </c>
      <c r="O46" s="21" t="s">
        <v>38</v>
      </c>
    </row>
    <row r="47" spans="2:15" ht="12">
      <c r="B47" s="17" t="s">
        <v>16</v>
      </c>
      <c r="C47" s="14">
        <v>7</v>
      </c>
      <c r="D47" s="14">
        <v>42</v>
      </c>
      <c r="E47" s="14">
        <v>4</v>
      </c>
      <c r="F47" s="14">
        <v>14</v>
      </c>
      <c r="G47" s="18">
        <v>0.6666666666666666</v>
      </c>
      <c r="H47" s="11" t="s">
        <v>32</v>
      </c>
      <c r="I47" s="14" t="s">
        <v>28</v>
      </c>
      <c r="J47" s="19"/>
      <c r="K47" s="19"/>
      <c r="L47" s="14" t="s">
        <v>24</v>
      </c>
      <c r="M47" s="11">
        <f t="shared" si="0"/>
      </c>
      <c r="N47" s="20">
        <f t="shared" si="1"/>
      </c>
      <c r="O47" s="21" t="s">
        <v>28</v>
      </c>
    </row>
    <row r="48" spans="2:15" ht="12">
      <c r="B48" s="17" t="s">
        <v>16</v>
      </c>
      <c r="C48" s="14">
        <v>8</v>
      </c>
      <c r="D48" s="14">
        <v>43</v>
      </c>
      <c r="E48" s="14">
        <v>4</v>
      </c>
      <c r="F48" s="14">
        <v>20</v>
      </c>
      <c r="G48" s="18">
        <v>0.5833333333333334</v>
      </c>
      <c r="H48" s="11" t="s">
        <v>27</v>
      </c>
      <c r="I48" s="14" t="s">
        <v>19</v>
      </c>
      <c r="J48" s="19"/>
      <c r="K48" s="19"/>
      <c r="L48" s="14" t="s">
        <v>34</v>
      </c>
      <c r="M48" s="11">
        <f t="shared" si="0"/>
      </c>
      <c r="N48" s="20">
        <f t="shared" si="1"/>
      </c>
      <c r="O48" s="21" t="s">
        <v>36</v>
      </c>
    </row>
    <row r="49" spans="2:15" ht="12">
      <c r="B49" s="17" t="s">
        <v>16</v>
      </c>
      <c r="C49" s="14">
        <v>8</v>
      </c>
      <c r="D49" s="14">
        <v>44</v>
      </c>
      <c r="E49" s="14">
        <v>4</v>
      </c>
      <c r="F49" s="14">
        <v>20</v>
      </c>
      <c r="G49" s="18">
        <v>0.6666666666666666</v>
      </c>
      <c r="H49" s="11" t="s">
        <v>27</v>
      </c>
      <c r="I49" s="14" t="s">
        <v>30</v>
      </c>
      <c r="J49" s="19"/>
      <c r="K49" s="19"/>
      <c r="L49" s="14" t="s">
        <v>18</v>
      </c>
      <c r="M49" s="11">
        <f t="shared" si="0"/>
      </c>
      <c r="N49" s="20">
        <f t="shared" si="1"/>
      </c>
      <c r="O49" s="21" t="s">
        <v>30</v>
      </c>
    </row>
    <row r="50" spans="2:15" ht="12">
      <c r="B50" s="17" t="s">
        <v>16</v>
      </c>
      <c r="C50" s="14">
        <v>8</v>
      </c>
      <c r="D50" s="14">
        <v>45</v>
      </c>
      <c r="E50" s="14">
        <v>4</v>
      </c>
      <c r="F50" s="14">
        <v>20</v>
      </c>
      <c r="G50" s="18">
        <v>0.75</v>
      </c>
      <c r="H50" s="11" t="s">
        <v>27</v>
      </c>
      <c r="I50" s="14" t="s">
        <v>21</v>
      </c>
      <c r="J50" s="19"/>
      <c r="K50" s="19"/>
      <c r="L50" s="14" t="s">
        <v>25</v>
      </c>
      <c r="M50" s="11">
        <f t="shared" si="0"/>
      </c>
      <c r="N50" s="20">
        <f t="shared" si="1"/>
      </c>
      <c r="O50" s="21" t="s">
        <v>23</v>
      </c>
    </row>
    <row r="51" spans="2:15" ht="12">
      <c r="B51" s="17" t="s">
        <v>16</v>
      </c>
      <c r="C51" s="14">
        <v>8</v>
      </c>
      <c r="D51" s="14">
        <v>46</v>
      </c>
      <c r="E51" s="14">
        <v>4</v>
      </c>
      <c r="F51" s="14">
        <v>20</v>
      </c>
      <c r="G51" s="18">
        <v>0.75</v>
      </c>
      <c r="H51" s="11" t="s">
        <v>27</v>
      </c>
      <c r="I51" s="14" t="s">
        <v>24</v>
      </c>
      <c r="J51" s="19"/>
      <c r="K51" s="19"/>
      <c r="L51" s="14" t="s">
        <v>22</v>
      </c>
      <c r="M51" s="11">
        <f t="shared" si="0"/>
      </c>
      <c r="N51" s="20">
        <f t="shared" si="1"/>
      </c>
      <c r="O51" s="21" t="s">
        <v>26</v>
      </c>
    </row>
    <row r="52" spans="2:15" ht="12">
      <c r="B52" s="17" t="s">
        <v>16</v>
      </c>
      <c r="C52" s="14">
        <v>8</v>
      </c>
      <c r="D52" s="14">
        <v>47</v>
      </c>
      <c r="E52" s="14">
        <v>4</v>
      </c>
      <c r="F52" s="14">
        <v>21</v>
      </c>
      <c r="G52" s="18">
        <v>0.5833333333333334</v>
      </c>
      <c r="H52" s="11" t="s">
        <v>32</v>
      </c>
      <c r="I52" s="14" t="s">
        <v>29</v>
      </c>
      <c r="J52" s="19"/>
      <c r="K52" s="19"/>
      <c r="L52" s="14" t="s">
        <v>31</v>
      </c>
      <c r="M52" s="11">
        <f t="shared" si="0"/>
      </c>
      <c r="N52" s="20">
        <f t="shared" si="1"/>
      </c>
      <c r="O52" s="21" t="s">
        <v>29</v>
      </c>
    </row>
    <row r="53" spans="2:15" ht="12">
      <c r="B53" s="17" t="s">
        <v>16</v>
      </c>
      <c r="C53" s="14">
        <v>8</v>
      </c>
      <c r="D53" s="14">
        <v>48</v>
      </c>
      <c r="E53" s="14">
        <v>4</v>
      </c>
      <c r="F53" s="14">
        <v>21</v>
      </c>
      <c r="G53" s="18">
        <v>0.6666666666666666</v>
      </c>
      <c r="H53" s="11" t="s">
        <v>32</v>
      </c>
      <c r="I53" s="14" t="s">
        <v>33</v>
      </c>
      <c r="J53" s="19"/>
      <c r="K53" s="19"/>
      <c r="L53" s="14" t="s">
        <v>28</v>
      </c>
      <c r="M53" s="11">
        <f t="shared" si="0"/>
      </c>
      <c r="N53" s="20">
        <f t="shared" si="1"/>
      </c>
      <c r="O53" s="21" t="s">
        <v>35</v>
      </c>
    </row>
    <row r="54" spans="2:15" ht="12">
      <c r="B54" s="17" t="s">
        <v>16</v>
      </c>
      <c r="C54" s="14">
        <v>9</v>
      </c>
      <c r="D54" s="14">
        <v>49</v>
      </c>
      <c r="E54" s="14">
        <v>4</v>
      </c>
      <c r="F54" s="14">
        <v>26</v>
      </c>
      <c r="G54" s="18">
        <v>0.8125</v>
      </c>
      <c r="H54" s="11" t="s">
        <v>17</v>
      </c>
      <c r="I54" s="14" t="s">
        <v>34</v>
      </c>
      <c r="J54" s="19"/>
      <c r="K54" s="19"/>
      <c r="L54" s="14" t="s">
        <v>25</v>
      </c>
      <c r="M54" s="11">
        <f t="shared" si="0"/>
      </c>
      <c r="N54" s="20">
        <f t="shared" si="1"/>
      </c>
      <c r="O54" s="21" t="s">
        <v>34</v>
      </c>
    </row>
    <row r="55" spans="2:15" ht="12">
      <c r="B55" s="17" t="s">
        <v>16</v>
      </c>
      <c r="C55" s="14">
        <v>9</v>
      </c>
      <c r="D55" s="14">
        <v>50</v>
      </c>
      <c r="E55" s="14">
        <v>4</v>
      </c>
      <c r="F55" s="14">
        <v>27</v>
      </c>
      <c r="G55" s="18">
        <v>0.5833333333333334</v>
      </c>
      <c r="H55" s="11" t="s">
        <v>27</v>
      </c>
      <c r="I55" s="14" t="s">
        <v>29</v>
      </c>
      <c r="J55" s="19"/>
      <c r="K55" s="19"/>
      <c r="L55" s="14" t="s">
        <v>30</v>
      </c>
      <c r="M55" s="11">
        <f t="shared" si="0"/>
      </c>
      <c r="N55" s="20">
        <f t="shared" si="1"/>
      </c>
      <c r="O55" s="21" t="s">
        <v>29</v>
      </c>
    </row>
    <row r="56" spans="2:15" ht="12">
      <c r="B56" s="17" t="s">
        <v>16</v>
      </c>
      <c r="C56" s="14">
        <v>9</v>
      </c>
      <c r="D56" s="14">
        <v>51</v>
      </c>
      <c r="E56" s="14">
        <v>4</v>
      </c>
      <c r="F56" s="14">
        <v>27</v>
      </c>
      <c r="G56" s="18">
        <v>0.6666666666666666</v>
      </c>
      <c r="H56" s="11" t="s">
        <v>27</v>
      </c>
      <c r="I56" s="14" t="s">
        <v>31</v>
      </c>
      <c r="J56" s="19"/>
      <c r="K56" s="19"/>
      <c r="L56" s="14" t="s">
        <v>19</v>
      </c>
      <c r="M56" s="11">
        <f t="shared" si="0"/>
      </c>
      <c r="N56" s="20">
        <f t="shared" si="1"/>
      </c>
      <c r="O56" s="21" t="s">
        <v>38</v>
      </c>
    </row>
    <row r="57" spans="2:15" ht="12">
      <c r="B57" s="17" t="s">
        <v>16</v>
      </c>
      <c r="C57" s="14">
        <v>9</v>
      </c>
      <c r="D57" s="14">
        <v>52</v>
      </c>
      <c r="E57" s="14">
        <v>4</v>
      </c>
      <c r="F57" s="14">
        <v>27</v>
      </c>
      <c r="G57" s="18">
        <v>0.75</v>
      </c>
      <c r="H57" s="11" t="s">
        <v>27</v>
      </c>
      <c r="I57" s="14" t="s">
        <v>28</v>
      </c>
      <c r="J57" s="19"/>
      <c r="K57" s="19"/>
      <c r="L57" s="14" t="s">
        <v>22</v>
      </c>
      <c r="M57" s="11">
        <f t="shared" si="0"/>
      </c>
      <c r="N57" s="20">
        <f t="shared" si="1"/>
      </c>
      <c r="O57" s="21" t="s">
        <v>28</v>
      </c>
    </row>
    <row r="58" spans="2:15" ht="12">
      <c r="B58" s="17" t="s">
        <v>16</v>
      </c>
      <c r="C58" s="14">
        <v>9</v>
      </c>
      <c r="D58" s="14">
        <v>53</v>
      </c>
      <c r="E58" s="14">
        <v>4</v>
      </c>
      <c r="F58" s="14">
        <v>28</v>
      </c>
      <c r="G58" s="18">
        <v>0.6666666666666666</v>
      </c>
      <c r="H58" s="11" t="s">
        <v>32</v>
      </c>
      <c r="I58" s="14" t="s">
        <v>18</v>
      </c>
      <c r="J58" s="19"/>
      <c r="K58" s="19"/>
      <c r="L58" s="14" t="s">
        <v>33</v>
      </c>
      <c r="M58" s="11">
        <f t="shared" si="0"/>
      </c>
      <c r="N58" s="20">
        <f t="shared" si="1"/>
      </c>
      <c r="O58" s="21" t="s">
        <v>20</v>
      </c>
    </row>
    <row r="59" spans="2:15" ht="12">
      <c r="B59" s="17" t="s">
        <v>16</v>
      </c>
      <c r="C59" s="14">
        <v>9</v>
      </c>
      <c r="D59" s="14">
        <v>54</v>
      </c>
      <c r="E59" s="14">
        <v>4</v>
      </c>
      <c r="F59" s="14">
        <v>28</v>
      </c>
      <c r="G59" s="18">
        <v>0.6666666666666666</v>
      </c>
      <c r="H59" s="11" t="s">
        <v>32</v>
      </c>
      <c r="I59" s="14" t="s">
        <v>24</v>
      </c>
      <c r="J59" s="19"/>
      <c r="K59" s="19"/>
      <c r="L59" s="14" t="s">
        <v>21</v>
      </c>
      <c r="M59" s="11">
        <f t="shared" si="0"/>
      </c>
      <c r="N59" s="20">
        <f t="shared" si="1"/>
      </c>
      <c r="O59" s="21" t="s">
        <v>26</v>
      </c>
    </row>
    <row r="60" spans="2:15" ht="12">
      <c r="B60" s="17" t="s">
        <v>16</v>
      </c>
      <c r="C60" s="14">
        <v>10</v>
      </c>
      <c r="D60" s="14">
        <v>55</v>
      </c>
      <c r="E60" s="14">
        <v>5</v>
      </c>
      <c r="F60" s="14">
        <v>3</v>
      </c>
      <c r="G60" s="18">
        <v>0.8125</v>
      </c>
      <c r="H60" s="11" t="s">
        <v>17</v>
      </c>
      <c r="I60" s="14" t="s">
        <v>19</v>
      </c>
      <c r="J60" s="19"/>
      <c r="K60" s="19"/>
      <c r="L60" s="14" t="s">
        <v>30</v>
      </c>
      <c r="M60" s="11">
        <f t="shared" si="0"/>
      </c>
      <c r="N60" s="20">
        <f t="shared" si="1"/>
      </c>
      <c r="O60" s="21" t="s">
        <v>36</v>
      </c>
    </row>
    <row r="61" spans="2:15" ht="12">
      <c r="B61" s="17" t="s">
        <v>16</v>
      </c>
      <c r="C61" s="14">
        <v>10</v>
      </c>
      <c r="D61" s="14">
        <v>56</v>
      </c>
      <c r="E61" s="14">
        <v>5</v>
      </c>
      <c r="F61" s="14">
        <v>4</v>
      </c>
      <c r="G61" s="18">
        <v>0.5833333333333334</v>
      </c>
      <c r="H61" s="11" t="s">
        <v>27</v>
      </c>
      <c r="I61" s="14" t="s">
        <v>34</v>
      </c>
      <c r="J61" s="19"/>
      <c r="K61" s="19"/>
      <c r="L61" s="14" t="s">
        <v>24</v>
      </c>
      <c r="M61" s="11">
        <f t="shared" si="0"/>
      </c>
      <c r="N61" s="20">
        <f t="shared" si="1"/>
      </c>
      <c r="O61" s="21" t="s">
        <v>34</v>
      </c>
    </row>
    <row r="62" spans="2:15" ht="12">
      <c r="B62" s="17" t="s">
        <v>16</v>
      </c>
      <c r="C62" s="14">
        <v>10</v>
      </c>
      <c r="D62" s="14">
        <v>57</v>
      </c>
      <c r="E62" s="14">
        <v>5</v>
      </c>
      <c r="F62" s="14">
        <v>4</v>
      </c>
      <c r="G62" s="18">
        <v>0.6666666666666666</v>
      </c>
      <c r="H62" s="11" t="s">
        <v>27</v>
      </c>
      <c r="I62" s="14" t="s">
        <v>29</v>
      </c>
      <c r="J62" s="19"/>
      <c r="K62" s="19"/>
      <c r="L62" s="14" t="s">
        <v>21</v>
      </c>
      <c r="M62" s="11">
        <f t="shared" si="0"/>
      </c>
      <c r="N62" s="20">
        <f t="shared" si="1"/>
      </c>
      <c r="O62" s="21" t="s">
        <v>41</v>
      </c>
    </row>
    <row r="63" spans="2:15" ht="12">
      <c r="B63" s="17" t="s">
        <v>16</v>
      </c>
      <c r="C63" s="14">
        <v>10</v>
      </c>
      <c r="D63" s="14">
        <v>58</v>
      </c>
      <c r="E63" s="14">
        <v>5</v>
      </c>
      <c r="F63" s="14">
        <v>4</v>
      </c>
      <c r="G63" s="18">
        <v>0.6666666666666666</v>
      </c>
      <c r="H63" s="11" t="s">
        <v>27</v>
      </c>
      <c r="I63" s="14" t="s">
        <v>22</v>
      </c>
      <c r="J63" s="19"/>
      <c r="K63" s="19"/>
      <c r="L63" s="14" t="s">
        <v>18</v>
      </c>
      <c r="M63" s="11">
        <f t="shared" si="0"/>
      </c>
      <c r="N63" s="20">
        <f t="shared" si="1"/>
      </c>
      <c r="O63" s="21" t="s">
        <v>22</v>
      </c>
    </row>
    <row r="64" spans="2:15" ht="12">
      <c r="B64" s="17" t="s">
        <v>16</v>
      </c>
      <c r="C64" s="14">
        <v>10</v>
      </c>
      <c r="D64" s="14">
        <v>59</v>
      </c>
      <c r="E64" s="14">
        <v>5</v>
      </c>
      <c r="F64" s="14">
        <v>5</v>
      </c>
      <c r="G64" s="18">
        <v>0.6666666666666666</v>
      </c>
      <c r="H64" s="11" t="s">
        <v>32</v>
      </c>
      <c r="I64" s="14" t="s">
        <v>25</v>
      </c>
      <c r="J64" s="19"/>
      <c r="K64" s="19"/>
      <c r="L64" s="14" t="s">
        <v>33</v>
      </c>
      <c r="M64" s="11">
        <f t="shared" si="0"/>
      </c>
      <c r="N64" s="20">
        <f t="shared" si="1"/>
      </c>
      <c r="O64" s="21" t="s">
        <v>37</v>
      </c>
    </row>
    <row r="65" spans="2:15" ht="12">
      <c r="B65" s="17" t="s">
        <v>16</v>
      </c>
      <c r="C65" s="14">
        <v>10</v>
      </c>
      <c r="D65" s="14">
        <v>60</v>
      </c>
      <c r="E65" s="14">
        <v>5</v>
      </c>
      <c r="F65" s="14">
        <v>5</v>
      </c>
      <c r="G65" s="18">
        <v>0.6666666666666666</v>
      </c>
      <c r="H65" s="11" t="s">
        <v>32</v>
      </c>
      <c r="I65" s="14" t="s">
        <v>31</v>
      </c>
      <c r="J65" s="19"/>
      <c r="K65" s="19"/>
      <c r="L65" s="14" t="s">
        <v>28</v>
      </c>
      <c r="M65" s="11">
        <f t="shared" si="0"/>
      </c>
      <c r="N65" s="20">
        <f t="shared" si="1"/>
      </c>
      <c r="O65" s="21" t="s">
        <v>38</v>
      </c>
    </row>
    <row r="66" spans="2:15" ht="12">
      <c r="B66" s="17" t="s">
        <v>16</v>
      </c>
      <c r="C66" s="14">
        <v>11</v>
      </c>
      <c r="D66" s="14">
        <v>61</v>
      </c>
      <c r="E66" s="14">
        <v>5</v>
      </c>
      <c r="F66" s="14">
        <v>10</v>
      </c>
      <c r="G66" s="18">
        <v>0.7916666666666666</v>
      </c>
      <c r="H66" s="11" t="s">
        <v>17</v>
      </c>
      <c r="I66" s="14" t="s">
        <v>30</v>
      </c>
      <c r="J66" s="19"/>
      <c r="K66" s="19"/>
      <c r="L66" s="14" t="s">
        <v>22</v>
      </c>
      <c r="M66" s="11">
        <f t="shared" si="0"/>
      </c>
      <c r="N66" s="20">
        <f t="shared" si="1"/>
      </c>
      <c r="O66" s="21" t="s">
        <v>30</v>
      </c>
    </row>
    <row r="67" spans="2:15" ht="12">
      <c r="B67" s="17" t="s">
        <v>16</v>
      </c>
      <c r="C67" s="14">
        <v>11</v>
      </c>
      <c r="D67" s="14">
        <v>62</v>
      </c>
      <c r="E67" s="14">
        <v>5</v>
      </c>
      <c r="F67" s="14">
        <v>11</v>
      </c>
      <c r="G67" s="18">
        <v>0.7083333333333334</v>
      </c>
      <c r="H67" s="11" t="s">
        <v>27</v>
      </c>
      <c r="I67" s="14" t="s">
        <v>28</v>
      </c>
      <c r="J67" s="19"/>
      <c r="K67" s="19"/>
      <c r="L67" s="14" t="s">
        <v>34</v>
      </c>
      <c r="M67" s="11">
        <f t="shared" si="0"/>
      </c>
      <c r="N67" s="20">
        <f t="shared" si="1"/>
      </c>
      <c r="O67" s="21" t="s">
        <v>28</v>
      </c>
    </row>
    <row r="68" spans="2:15" ht="12">
      <c r="B68" s="17" t="s">
        <v>16</v>
      </c>
      <c r="C68" s="14">
        <v>11</v>
      </c>
      <c r="D68" s="14">
        <v>63</v>
      </c>
      <c r="E68" s="14">
        <v>5</v>
      </c>
      <c r="F68" s="14">
        <v>11</v>
      </c>
      <c r="G68" s="18">
        <v>0.7916666666666666</v>
      </c>
      <c r="H68" s="11" t="s">
        <v>27</v>
      </c>
      <c r="I68" s="14" t="s">
        <v>33</v>
      </c>
      <c r="J68" s="19"/>
      <c r="K68" s="19"/>
      <c r="L68" s="14" t="s">
        <v>19</v>
      </c>
      <c r="M68" s="11">
        <f t="shared" si="0"/>
      </c>
      <c r="N68" s="20">
        <f t="shared" si="1"/>
      </c>
      <c r="O68" s="21" t="s">
        <v>35</v>
      </c>
    </row>
    <row r="69" spans="2:15" ht="12">
      <c r="B69" s="17" t="s">
        <v>16</v>
      </c>
      <c r="C69" s="14">
        <v>11</v>
      </c>
      <c r="D69" s="14">
        <v>64</v>
      </c>
      <c r="E69" s="14">
        <v>5</v>
      </c>
      <c r="F69" s="14">
        <v>12</v>
      </c>
      <c r="G69" s="18">
        <v>0.7083333333333334</v>
      </c>
      <c r="H69" s="11" t="s">
        <v>32</v>
      </c>
      <c r="I69" s="14" t="s">
        <v>21</v>
      </c>
      <c r="J69" s="19"/>
      <c r="K69" s="19"/>
      <c r="L69" s="14" t="s">
        <v>31</v>
      </c>
      <c r="M69" s="11">
        <f t="shared" si="0"/>
      </c>
      <c r="N69" s="20">
        <f t="shared" si="1"/>
      </c>
      <c r="O69" s="21" t="s">
        <v>23</v>
      </c>
    </row>
    <row r="70" spans="2:15" ht="12">
      <c r="B70" s="17" t="s">
        <v>16</v>
      </c>
      <c r="C70" s="14">
        <v>11</v>
      </c>
      <c r="D70" s="14">
        <v>65</v>
      </c>
      <c r="E70" s="14">
        <v>5</v>
      </c>
      <c r="F70" s="14">
        <v>12</v>
      </c>
      <c r="G70" s="18">
        <v>0.7083333333333334</v>
      </c>
      <c r="H70" s="11" t="s">
        <v>32</v>
      </c>
      <c r="I70" s="14" t="s">
        <v>29</v>
      </c>
      <c r="J70" s="19"/>
      <c r="K70" s="19"/>
      <c r="L70" s="14" t="s">
        <v>25</v>
      </c>
      <c r="M70" s="11">
        <f aca="true" t="shared" si="2" ref="M70:M133">IF(ISBLANK(J70),"",IF(J70&gt;K70,"승",IF(J70=K70,"무","패")))</f>
      </c>
      <c r="N70" s="20">
        <f t="shared" si="1"/>
      </c>
      <c r="O70" s="21" t="s">
        <v>41</v>
      </c>
    </row>
    <row r="71" spans="2:15" ht="12">
      <c r="B71" s="17" t="s">
        <v>16</v>
      </c>
      <c r="C71" s="14">
        <v>11</v>
      </c>
      <c r="D71" s="14">
        <v>66</v>
      </c>
      <c r="E71" s="14">
        <v>5</v>
      </c>
      <c r="F71" s="14">
        <v>12</v>
      </c>
      <c r="G71" s="18">
        <v>0.7916666666666666</v>
      </c>
      <c r="H71" s="11" t="s">
        <v>32</v>
      </c>
      <c r="I71" s="14" t="s">
        <v>24</v>
      </c>
      <c r="J71" s="19"/>
      <c r="K71" s="19"/>
      <c r="L71" s="14" t="s">
        <v>18</v>
      </c>
      <c r="M71" s="11">
        <f t="shared" si="2"/>
      </c>
      <c r="N71" s="20">
        <f t="shared" si="1"/>
      </c>
      <c r="O71" s="21" t="s">
        <v>26</v>
      </c>
    </row>
    <row r="72" spans="2:15" ht="12">
      <c r="B72" s="17" t="s">
        <v>16</v>
      </c>
      <c r="C72" s="14">
        <v>12</v>
      </c>
      <c r="D72" s="14">
        <v>67</v>
      </c>
      <c r="E72" s="14">
        <v>5</v>
      </c>
      <c r="F72" s="14">
        <v>18</v>
      </c>
      <c r="G72" s="18">
        <v>0.7083333333333334</v>
      </c>
      <c r="H72" s="11" t="s">
        <v>27</v>
      </c>
      <c r="I72" s="14" t="s">
        <v>25</v>
      </c>
      <c r="J72" s="19"/>
      <c r="K72" s="19"/>
      <c r="L72" s="14" t="s">
        <v>24</v>
      </c>
      <c r="M72" s="11">
        <f t="shared" si="2"/>
      </c>
      <c r="N72" s="20">
        <f aca="true" t="shared" si="3" ref="N72:N134">IF(ISBLANK(J72),"","★")</f>
      </c>
      <c r="O72" s="21" t="s">
        <v>37</v>
      </c>
    </row>
    <row r="73" spans="2:15" ht="12">
      <c r="B73" s="17" t="s">
        <v>16</v>
      </c>
      <c r="C73" s="14">
        <v>12</v>
      </c>
      <c r="D73" s="14">
        <v>68</v>
      </c>
      <c r="E73" s="14">
        <v>5</v>
      </c>
      <c r="F73" s="14">
        <v>18</v>
      </c>
      <c r="G73" s="18">
        <v>0.7916666666666666</v>
      </c>
      <c r="H73" s="11" t="s">
        <v>27</v>
      </c>
      <c r="I73" s="14" t="s">
        <v>18</v>
      </c>
      <c r="J73" s="19"/>
      <c r="K73" s="19"/>
      <c r="L73" s="14" t="s">
        <v>29</v>
      </c>
      <c r="M73" s="11">
        <f t="shared" si="2"/>
      </c>
      <c r="N73" s="20">
        <f t="shared" si="3"/>
      </c>
      <c r="O73" s="21" t="s">
        <v>20</v>
      </c>
    </row>
    <row r="74" spans="2:15" ht="12">
      <c r="B74" s="17" t="s">
        <v>16</v>
      </c>
      <c r="C74" s="14">
        <v>12</v>
      </c>
      <c r="D74" s="14">
        <v>69</v>
      </c>
      <c r="E74" s="14">
        <v>5</v>
      </c>
      <c r="F74" s="14">
        <v>19</v>
      </c>
      <c r="G74" s="18">
        <v>0.625</v>
      </c>
      <c r="H74" s="11" t="s">
        <v>32</v>
      </c>
      <c r="I74" s="14" t="s">
        <v>21</v>
      </c>
      <c r="J74" s="19"/>
      <c r="K74" s="19"/>
      <c r="L74" s="14" t="s">
        <v>34</v>
      </c>
      <c r="M74" s="11">
        <f t="shared" si="2"/>
      </c>
      <c r="N74" s="20">
        <f t="shared" si="3"/>
      </c>
      <c r="O74" s="21" t="s">
        <v>42</v>
      </c>
    </row>
    <row r="75" spans="2:15" ht="12">
      <c r="B75" s="17" t="s">
        <v>16</v>
      </c>
      <c r="C75" s="14">
        <v>12</v>
      </c>
      <c r="D75" s="14">
        <v>70</v>
      </c>
      <c r="E75" s="14">
        <v>5</v>
      </c>
      <c r="F75" s="14">
        <v>19</v>
      </c>
      <c r="G75" s="18">
        <v>0.7083333333333334</v>
      </c>
      <c r="H75" s="11" t="s">
        <v>32</v>
      </c>
      <c r="I75" s="14" t="s">
        <v>22</v>
      </c>
      <c r="J75" s="19"/>
      <c r="K75" s="19"/>
      <c r="L75" s="14" t="s">
        <v>31</v>
      </c>
      <c r="M75" s="11">
        <f t="shared" si="2"/>
      </c>
      <c r="N75" s="20">
        <f t="shared" si="3"/>
      </c>
      <c r="O75" s="21" t="s">
        <v>22</v>
      </c>
    </row>
    <row r="76" spans="2:15" ht="12">
      <c r="B76" s="17" t="s">
        <v>16</v>
      </c>
      <c r="C76" s="14">
        <v>12</v>
      </c>
      <c r="D76" s="14">
        <v>71</v>
      </c>
      <c r="E76" s="14">
        <v>5</v>
      </c>
      <c r="F76" s="14">
        <v>19</v>
      </c>
      <c r="G76" s="18">
        <v>0.7916666666666666</v>
      </c>
      <c r="H76" s="11" t="s">
        <v>32</v>
      </c>
      <c r="I76" s="14" t="s">
        <v>19</v>
      </c>
      <c r="J76" s="19"/>
      <c r="K76" s="19"/>
      <c r="L76" s="14" t="s">
        <v>28</v>
      </c>
      <c r="M76" s="11">
        <f t="shared" si="2"/>
      </c>
      <c r="N76" s="20">
        <f t="shared" si="3"/>
      </c>
      <c r="O76" s="21" t="s">
        <v>36</v>
      </c>
    </row>
    <row r="77" spans="2:15" ht="12">
      <c r="B77" s="17" t="s">
        <v>16</v>
      </c>
      <c r="C77" s="14">
        <v>12</v>
      </c>
      <c r="D77" s="14">
        <v>72</v>
      </c>
      <c r="E77" s="14">
        <v>5</v>
      </c>
      <c r="F77" s="14">
        <v>19</v>
      </c>
      <c r="G77" s="18">
        <v>0.7916666666666666</v>
      </c>
      <c r="H77" s="11" t="s">
        <v>32</v>
      </c>
      <c r="I77" s="14" t="s">
        <v>30</v>
      </c>
      <c r="J77" s="19"/>
      <c r="K77" s="19"/>
      <c r="L77" s="14" t="s">
        <v>33</v>
      </c>
      <c r="M77" s="11">
        <f t="shared" si="2"/>
      </c>
      <c r="N77" s="20">
        <f t="shared" si="3"/>
      </c>
      <c r="O77" s="21" t="s">
        <v>30</v>
      </c>
    </row>
    <row r="78" spans="2:15" ht="12">
      <c r="B78" s="17" t="s">
        <v>16</v>
      </c>
      <c r="C78" s="14">
        <v>13</v>
      </c>
      <c r="D78" s="14">
        <v>73</v>
      </c>
      <c r="E78" s="14">
        <v>5</v>
      </c>
      <c r="F78" s="14">
        <v>24</v>
      </c>
      <c r="G78" s="18">
        <v>0.8333333333333334</v>
      </c>
      <c r="H78" s="11" t="s">
        <v>17</v>
      </c>
      <c r="I78" s="14" t="s">
        <v>28</v>
      </c>
      <c r="J78" s="19"/>
      <c r="K78" s="19"/>
      <c r="L78" s="14" t="s">
        <v>30</v>
      </c>
      <c r="M78" s="11">
        <f t="shared" si="2"/>
      </c>
      <c r="N78" s="20">
        <f t="shared" si="3"/>
      </c>
      <c r="O78" s="21" t="s">
        <v>28</v>
      </c>
    </row>
    <row r="79" spans="2:15" ht="12">
      <c r="B79" s="17" t="s">
        <v>16</v>
      </c>
      <c r="C79" s="14">
        <v>13</v>
      </c>
      <c r="D79" s="14">
        <v>74</v>
      </c>
      <c r="E79" s="14">
        <v>5</v>
      </c>
      <c r="F79" s="14">
        <v>25</v>
      </c>
      <c r="G79" s="18">
        <v>0.7083333333333334</v>
      </c>
      <c r="H79" s="11" t="s">
        <v>27</v>
      </c>
      <c r="I79" s="14" t="s">
        <v>34</v>
      </c>
      <c r="J79" s="19"/>
      <c r="K79" s="19"/>
      <c r="L79" s="14" t="s">
        <v>33</v>
      </c>
      <c r="M79" s="11">
        <f t="shared" si="2"/>
      </c>
      <c r="N79" s="20">
        <f t="shared" si="3"/>
      </c>
      <c r="O79" s="21" t="s">
        <v>34</v>
      </c>
    </row>
    <row r="80" spans="2:15" ht="12">
      <c r="B80" s="17" t="s">
        <v>16</v>
      </c>
      <c r="C80" s="14">
        <v>13</v>
      </c>
      <c r="D80" s="14">
        <v>75</v>
      </c>
      <c r="E80" s="14">
        <v>5</v>
      </c>
      <c r="F80" s="14">
        <v>25</v>
      </c>
      <c r="G80" s="18">
        <v>0.7916666666666666</v>
      </c>
      <c r="H80" s="11" t="s">
        <v>27</v>
      </c>
      <c r="I80" s="14" t="s">
        <v>31</v>
      </c>
      <c r="J80" s="19"/>
      <c r="K80" s="19"/>
      <c r="L80" s="14" t="s">
        <v>29</v>
      </c>
      <c r="M80" s="11">
        <f t="shared" si="2"/>
      </c>
      <c r="N80" s="20">
        <f t="shared" si="3"/>
      </c>
      <c r="O80" s="21" t="s">
        <v>38</v>
      </c>
    </row>
    <row r="81" spans="2:15" ht="12">
      <c r="B81" s="17" t="s">
        <v>16</v>
      </c>
      <c r="C81" s="14">
        <v>13</v>
      </c>
      <c r="D81" s="14">
        <v>76</v>
      </c>
      <c r="E81" s="14">
        <v>5</v>
      </c>
      <c r="F81" s="14">
        <v>25</v>
      </c>
      <c r="G81" s="18">
        <v>0.7916666666666666</v>
      </c>
      <c r="H81" s="11" t="s">
        <v>27</v>
      </c>
      <c r="I81" s="14" t="s">
        <v>22</v>
      </c>
      <c r="J81" s="19"/>
      <c r="K81" s="19"/>
      <c r="L81" s="14" t="s">
        <v>24</v>
      </c>
      <c r="M81" s="11">
        <f t="shared" si="2"/>
      </c>
      <c r="N81" s="20">
        <f t="shared" si="3"/>
      </c>
      <c r="O81" s="21" t="s">
        <v>22</v>
      </c>
    </row>
    <row r="82" spans="2:15" ht="12">
      <c r="B82" s="17" t="s">
        <v>16</v>
      </c>
      <c r="C82" s="14">
        <v>13</v>
      </c>
      <c r="D82" s="14">
        <v>77</v>
      </c>
      <c r="E82" s="14">
        <v>5</v>
      </c>
      <c r="F82" s="14">
        <v>26</v>
      </c>
      <c r="G82" s="18">
        <v>0.7083333333333334</v>
      </c>
      <c r="H82" s="11" t="s">
        <v>32</v>
      </c>
      <c r="I82" s="14" t="s">
        <v>19</v>
      </c>
      <c r="J82" s="19"/>
      <c r="K82" s="19"/>
      <c r="L82" s="14" t="s">
        <v>25</v>
      </c>
      <c r="M82" s="11">
        <f t="shared" si="2"/>
      </c>
      <c r="N82" s="20">
        <f t="shared" si="3"/>
      </c>
      <c r="O82" s="21" t="s">
        <v>36</v>
      </c>
    </row>
    <row r="83" spans="2:15" ht="12">
      <c r="B83" s="17" t="s">
        <v>16</v>
      </c>
      <c r="C83" s="14">
        <v>14</v>
      </c>
      <c r="D83" s="14">
        <v>78</v>
      </c>
      <c r="E83" s="14">
        <v>5</v>
      </c>
      <c r="F83" s="14">
        <v>26</v>
      </c>
      <c r="G83" s="18">
        <v>0.7916666666666666</v>
      </c>
      <c r="H83" s="11" t="s">
        <v>32</v>
      </c>
      <c r="I83" s="14" t="s">
        <v>18</v>
      </c>
      <c r="J83" s="19"/>
      <c r="K83" s="19"/>
      <c r="L83" s="14" t="s">
        <v>21</v>
      </c>
      <c r="M83" s="11">
        <f t="shared" si="2"/>
      </c>
      <c r="N83" s="20">
        <f t="shared" si="3"/>
      </c>
      <c r="O83" s="21" t="s">
        <v>20</v>
      </c>
    </row>
    <row r="84" spans="2:15" ht="12">
      <c r="B84" s="17" t="s">
        <v>16</v>
      </c>
      <c r="C84" s="14">
        <v>14</v>
      </c>
      <c r="D84" s="14">
        <v>79</v>
      </c>
      <c r="E84" s="14">
        <v>5</v>
      </c>
      <c r="F84" s="14">
        <v>28</v>
      </c>
      <c r="G84" s="18">
        <v>0.8125</v>
      </c>
      <c r="H84" s="11" t="s">
        <v>39</v>
      </c>
      <c r="I84" s="14" t="s">
        <v>29</v>
      </c>
      <c r="J84" s="19"/>
      <c r="K84" s="19"/>
      <c r="L84" s="14" t="s">
        <v>28</v>
      </c>
      <c r="M84" s="11">
        <f t="shared" si="2"/>
      </c>
      <c r="N84" s="20">
        <f t="shared" si="3"/>
      </c>
      <c r="O84" s="21" t="s">
        <v>41</v>
      </c>
    </row>
    <row r="85" spans="2:15" ht="12">
      <c r="B85" s="17" t="s">
        <v>16</v>
      </c>
      <c r="C85" s="14">
        <v>14</v>
      </c>
      <c r="D85" s="14">
        <v>80</v>
      </c>
      <c r="E85" s="14">
        <v>5</v>
      </c>
      <c r="F85" s="14">
        <v>28</v>
      </c>
      <c r="G85" s="18">
        <v>0.8125</v>
      </c>
      <c r="H85" s="11" t="s">
        <v>39</v>
      </c>
      <c r="I85" s="14" t="s">
        <v>33</v>
      </c>
      <c r="J85" s="19"/>
      <c r="K85" s="19"/>
      <c r="L85" s="14" t="s">
        <v>22</v>
      </c>
      <c r="M85" s="11">
        <f t="shared" si="2"/>
      </c>
      <c r="N85" s="20">
        <f t="shared" si="3"/>
      </c>
      <c r="O85" s="21" t="s">
        <v>35</v>
      </c>
    </row>
    <row r="86" spans="2:15" ht="12">
      <c r="B86" s="17" t="s">
        <v>16</v>
      </c>
      <c r="C86" s="14">
        <v>14</v>
      </c>
      <c r="D86" s="14">
        <v>81</v>
      </c>
      <c r="E86" s="14">
        <v>5</v>
      </c>
      <c r="F86" s="14">
        <v>29</v>
      </c>
      <c r="G86" s="18">
        <v>0.7916666666666666</v>
      </c>
      <c r="H86" s="11" t="s">
        <v>40</v>
      </c>
      <c r="I86" s="14" t="s">
        <v>31</v>
      </c>
      <c r="J86" s="19"/>
      <c r="K86" s="19"/>
      <c r="L86" s="14" t="s">
        <v>18</v>
      </c>
      <c r="M86" s="11">
        <f t="shared" si="2"/>
      </c>
      <c r="N86" s="20">
        <f t="shared" si="3"/>
      </c>
      <c r="O86" s="21" t="s">
        <v>38</v>
      </c>
    </row>
    <row r="87" spans="2:15" ht="12">
      <c r="B87" s="17" t="s">
        <v>16</v>
      </c>
      <c r="C87" s="14">
        <v>14</v>
      </c>
      <c r="D87" s="14">
        <v>82</v>
      </c>
      <c r="E87" s="14">
        <v>5</v>
      </c>
      <c r="F87" s="14">
        <v>29</v>
      </c>
      <c r="G87" s="18">
        <v>0.7916666666666666</v>
      </c>
      <c r="H87" s="11" t="s">
        <v>40</v>
      </c>
      <c r="I87" s="14" t="s">
        <v>30</v>
      </c>
      <c r="J87" s="19"/>
      <c r="K87" s="19"/>
      <c r="L87" s="14" t="s">
        <v>21</v>
      </c>
      <c r="M87" s="11">
        <f t="shared" si="2"/>
      </c>
      <c r="N87" s="20">
        <f t="shared" si="3"/>
      </c>
      <c r="O87" s="21" t="s">
        <v>30</v>
      </c>
    </row>
    <row r="88" spans="2:15" ht="12">
      <c r="B88" s="17" t="s">
        <v>16</v>
      </c>
      <c r="C88" s="14">
        <v>14</v>
      </c>
      <c r="D88" s="14">
        <v>83</v>
      </c>
      <c r="E88" s="14">
        <v>5</v>
      </c>
      <c r="F88" s="14">
        <v>29</v>
      </c>
      <c r="G88" s="18">
        <v>0.8125</v>
      </c>
      <c r="H88" s="11" t="s">
        <v>40</v>
      </c>
      <c r="I88" s="14" t="s">
        <v>24</v>
      </c>
      <c r="J88" s="19"/>
      <c r="K88" s="19"/>
      <c r="L88" s="14" t="s">
        <v>19</v>
      </c>
      <c r="M88" s="11">
        <f t="shared" si="2"/>
      </c>
      <c r="N88" s="20">
        <f t="shared" si="3"/>
      </c>
      <c r="O88" s="21" t="s">
        <v>26</v>
      </c>
    </row>
    <row r="89" spans="2:15" ht="12">
      <c r="B89" s="17" t="s">
        <v>16</v>
      </c>
      <c r="C89" s="14">
        <v>15</v>
      </c>
      <c r="D89" s="14">
        <v>84</v>
      </c>
      <c r="E89" s="14">
        <v>5</v>
      </c>
      <c r="F89" s="14">
        <v>29</v>
      </c>
      <c r="G89" s="18">
        <v>0.8125</v>
      </c>
      <c r="H89" s="11" t="s">
        <v>40</v>
      </c>
      <c r="I89" s="14" t="s">
        <v>25</v>
      </c>
      <c r="J89" s="19"/>
      <c r="K89" s="19"/>
      <c r="L89" s="14" t="s">
        <v>34</v>
      </c>
      <c r="M89" s="11">
        <f t="shared" si="2"/>
      </c>
      <c r="N89" s="20">
        <f t="shared" si="3"/>
      </c>
      <c r="O89" s="21" t="s">
        <v>37</v>
      </c>
    </row>
    <row r="90" spans="2:15" ht="12">
      <c r="B90" s="17" t="s">
        <v>16</v>
      </c>
      <c r="C90" s="14">
        <v>15</v>
      </c>
      <c r="D90" s="14">
        <v>85</v>
      </c>
      <c r="E90" s="14">
        <v>6</v>
      </c>
      <c r="F90" s="14">
        <v>1</v>
      </c>
      <c r="G90" s="18">
        <v>0.7083333333333334</v>
      </c>
      <c r="H90" s="11" t="s">
        <v>27</v>
      </c>
      <c r="I90" s="14" t="s">
        <v>29</v>
      </c>
      <c r="J90" s="19"/>
      <c r="K90" s="19"/>
      <c r="L90" s="14" t="s">
        <v>24</v>
      </c>
      <c r="M90" s="11">
        <f t="shared" si="2"/>
      </c>
      <c r="N90" s="20">
        <f t="shared" si="3"/>
      </c>
      <c r="O90" s="21" t="s">
        <v>41</v>
      </c>
    </row>
    <row r="91" spans="2:15" ht="12">
      <c r="B91" s="17" t="s">
        <v>16</v>
      </c>
      <c r="C91" s="14">
        <v>15</v>
      </c>
      <c r="D91" s="14">
        <v>86</v>
      </c>
      <c r="E91" s="14">
        <v>6</v>
      </c>
      <c r="F91" s="14">
        <v>1</v>
      </c>
      <c r="G91" s="18">
        <v>0.7916666666666666</v>
      </c>
      <c r="H91" s="11" t="s">
        <v>27</v>
      </c>
      <c r="I91" s="14" t="s">
        <v>22</v>
      </c>
      <c r="J91" s="19"/>
      <c r="K91" s="19"/>
      <c r="L91" s="14" t="s">
        <v>28</v>
      </c>
      <c r="M91" s="11">
        <f t="shared" si="2"/>
      </c>
      <c r="N91" s="20">
        <f t="shared" si="3"/>
      </c>
      <c r="O91" s="21" t="s">
        <v>22</v>
      </c>
    </row>
    <row r="92" spans="2:15" ht="12">
      <c r="B92" s="17" t="s">
        <v>16</v>
      </c>
      <c r="C92" s="14">
        <v>15</v>
      </c>
      <c r="D92" s="14">
        <v>87</v>
      </c>
      <c r="E92" s="14">
        <v>6</v>
      </c>
      <c r="F92" s="14">
        <v>2</v>
      </c>
      <c r="G92" s="18">
        <v>0.7083333333333334</v>
      </c>
      <c r="H92" s="11" t="s">
        <v>32</v>
      </c>
      <c r="I92" s="14" t="s">
        <v>18</v>
      </c>
      <c r="J92" s="19"/>
      <c r="K92" s="19"/>
      <c r="L92" s="14" t="s">
        <v>30</v>
      </c>
      <c r="M92" s="11">
        <f t="shared" si="2"/>
      </c>
      <c r="N92" s="20">
        <f t="shared" si="3"/>
      </c>
      <c r="O92" s="21" t="s">
        <v>20</v>
      </c>
    </row>
    <row r="93" spans="2:15" ht="12">
      <c r="B93" s="17" t="s">
        <v>16</v>
      </c>
      <c r="C93" s="14">
        <v>15</v>
      </c>
      <c r="D93" s="14">
        <v>88</v>
      </c>
      <c r="E93" s="14">
        <v>6</v>
      </c>
      <c r="F93" s="14">
        <v>2</v>
      </c>
      <c r="G93" s="18">
        <v>0.7083333333333334</v>
      </c>
      <c r="H93" s="11" t="s">
        <v>32</v>
      </c>
      <c r="I93" s="14" t="s">
        <v>21</v>
      </c>
      <c r="J93" s="19"/>
      <c r="K93" s="19"/>
      <c r="L93" s="14" t="s">
        <v>33</v>
      </c>
      <c r="M93" s="11">
        <f t="shared" si="2"/>
      </c>
      <c r="N93" s="20">
        <f t="shared" si="3"/>
      </c>
      <c r="O93" s="21" t="s">
        <v>23</v>
      </c>
    </row>
    <row r="94" spans="2:15" ht="12">
      <c r="B94" s="17" t="s">
        <v>16</v>
      </c>
      <c r="C94" s="14">
        <v>15</v>
      </c>
      <c r="D94" s="14">
        <v>89</v>
      </c>
      <c r="E94" s="14">
        <v>6</v>
      </c>
      <c r="F94" s="14">
        <v>2</v>
      </c>
      <c r="G94" s="18">
        <v>0.7916666666666666</v>
      </c>
      <c r="H94" s="11" t="s">
        <v>32</v>
      </c>
      <c r="I94" s="14" t="s">
        <v>34</v>
      </c>
      <c r="J94" s="19"/>
      <c r="K94" s="19"/>
      <c r="L94" s="14" t="s">
        <v>19</v>
      </c>
      <c r="M94" s="11">
        <f t="shared" si="2"/>
      </c>
      <c r="N94" s="20">
        <f t="shared" si="3"/>
      </c>
      <c r="O94" s="21" t="s">
        <v>34</v>
      </c>
    </row>
    <row r="95" spans="2:15" ht="12">
      <c r="B95" s="17" t="s">
        <v>16</v>
      </c>
      <c r="C95" s="14">
        <v>16</v>
      </c>
      <c r="D95" s="14">
        <v>90</v>
      </c>
      <c r="E95" s="14">
        <v>6</v>
      </c>
      <c r="F95" s="14">
        <v>2</v>
      </c>
      <c r="G95" s="18">
        <v>0.7916666666666666</v>
      </c>
      <c r="H95" s="11" t="s">
        <v>32</v>
      </c>
      <c r="I95" s="14" t="s">
        <v>25</v>
      </c>
      <c r="J95" s="19"/>
      <c r="K95" s="19"/>
      <c r="L95" s="14" t="s">
        <v>31</v>
      </c>
      <c r="M95" s="11">
        <f t="shared" si="2"/>
      </c>
      <c r="N95" s="20">
        <f t="shared" si="3"/>
      </c>
      <c r="O95" s="21" t="s">
        <v>37</v>
      </c>
    </row>
    <row r="96" spans="2:15" ht="12">
      <c r="B96" s="17" t="s">
        <v>16</v>
      </c>
      <c r="C96" s="14">
        <v>16</v>
      </c>
      <c r="D96" s="14">
        <v>91</v>
      </c>
      <c r="E96" s="14">
        <v>6</v>
      </c>
      <c r="F96" s="14">
        <v>15</v>
      </c>
      <c r="G96" s="18">
        <v>0.7916666666666666</v>
      </c>
      <c r="H96" s="11" t="s">
        <v>27</v>
      </c>
      <c r="I96" s="14" t="s">
        <v>24</v>
      </c>
      <c r="J96" s="19"/>
      <c r="K96" s="19"/>
      <c r="L96" s="14" t="s">
        <v>34</v>
      </c>
      <c r="M96" s="11">
        <f t="shared" si="2"/>
      </c>
      <c r="N96" s="20">
        <f>IF(ISBLANK(J96),"","★")</f>
      </c>
      <c r="O96" s="21" t="s">
        <v>26</v>
      </c>
    </row>
    <row r="97" spans="2:15" ht="12">
      <c r="B97" s="17" t="s">
        <v>16</v>
      </c>
      <c r="C97" s="14">
        <v>16</v>
      </c>
      <c r="D97" s="14">
        <v>92</v>
      </c>
      <c r="E97" s="14">
        <v>6</v>
      </c>
      <c r="F97" s="14">
        <v>15</v>
      </c>
      <c r="G97" s="18">
        <v>0.7916666666666666</v>
      </c>
      <c r="H97" s="11" t="s">
        <v>27</v>
      </c>
      <c r="I97" s="14" t="s">
        <v>28</v>
      </c>
      <c r="J97" s="19"/>
      <c r="K97" s="19"/>
      <c r="L97" s="14" t="s">
        <v>18</v>
      </c>
      <c r="M97" s="11">
        <f t="shared" si="2"/>
      </c>
      <c r="N97" s="20">
        <f t="shared" si="3"/>
      </c>
      <c r="O97" s="21" t="s">
        <v>28</v>
      </c>
    </row>
    <row r="98" spans="2:15" ht="12">
      <c r="B98" s="17" t="s">
        <v>16</v>
      </c>
      <c r="C98" s="14">
        <v>16</v>
      </c>
      <c r="D98" s="14">
        <v>93</v>
      </c>
      <c r="E98" s="14">
        <v>6</v>
      </c>
      <c r="F98" s="14">
        <v>15</v>
      </c>
      <c r="G98" s="18">
        <v>0.7916666666666666</v>
      </c>
      <c r="H98" s="11" t="s">
        <v>27</v>
      </c>
      <c r="I98" s="14" t="s">
        <v>22</v>
      </c>
      <c r="J98" s="19"/>
      <c r="K98" s="19"/>
      <c r="L98" s="14" t="s">
        <v>21</v>
      </c>
      <c r="M98" s="11">
        <f t="shared" si="2"/>
      </c>
      <c r="N98" s="20">
        <f t="shared" si="3"/>
      </c>
      <c r="O98" s="21" t="s">
        <v>22</v>
      </c>
    </row>
    <row r="99" spans="2:15" ht="12">
      <c r="B99" s="17" t="s">
        <v>16</v>
      </c>
      <c r="C99" s="14">
        <v>16</v>
      </c>
      <c r="D99" s="14">
        <v>94</v>
      </c>
      <c r="E99" s="14">
        <v>6</v>
      </c>
      <c r="F99" s="14">
        <v>15</v>
      </c>
      <c r="G99" s="18">
        <v>0.8125</v>
      </c>
      <c r="H99" s="11" t="s">
        <v>27</v>
      </c>
      <c r="I99" s="14" t="s">
        <v>19</v>
      </c>
      <c r="J99" s="19"/>
      <c r="K99" s="19"/>
      <c r="L99" s="14" t="s">
        <v>31</v>
      </c>
      <c r="M99" s="11">
        <f t="shared" si="2"/>
      </c>
      <c r="N99" s="20">
        <f t="shared" si="3"/>
      </c>
      <c r="O99" s="21" t="s">
        <v>36</v>
      </c>
    </row>
    <row r="100" spans="2:15" ht="12">
      <c r="B100" s="17" t="s">
        <v>16</v>
      </c>
      <c r="C100" s="14">
        <v>16</v>
      </c>
      <c r="D100" s="14">
        <v>95</v>
      </c>
      <c r="E100" s="14">
        <v>6</v>
      </c>
      <c r="F100" s="14">
        <v>16</v>
      </c>
      <c r="G100" s="18">
        <v>0.7916666666666666</v>
      </c>
      <c r="H100" s="11" t="s">
        <v>32</v>
      </c>
      <c r="I100" s="14" t="s">
        <v>30</v>
      </c>
      <c r="J100" s="19"/>
      <c r="K100" s="19"/>
      <c r="L100" s="14" t="s">
        <v>29</v>
      </c>
      <c r="M100" s="11">
        <f t="shared" si="2"/>
      </c>
      <c r="N100" s="20">
        <f t="shared" si="3"/>
      </c>
      <c r="O100" s="21" t="s">
        <v>30</v>
      </c>
    </row>
    <row r="101" spans="2:15" ht="12">
      <c r="B101" s="17" t="s">
        <v>16</v>
      </c>
      <c r="C101" s="14">
        <v>17</v>
      </c>
      <c r="D101" s="14">
        <v>96</v>
      </c>
      <c r="E101" s="14">
        <v>6</v>
      </c>
      <c r="F101" s="14">
        <v>16</v>
      </c>
      <c r="G101" s="18">
        <v>0.7916666666666666</v>
      </c>
      <c r="H101" s="11" t="s">
        <v>32</v>
      </c>
      <c r="I101" s="14" t="s">
        <v>33</v>
      </c>
      <c r="J101" s="19"/>
      <c r="K101" s="19"/>
      <c r="L101" s="14" t="s">
        <v>25</v>
      </c>
      <c r="M101" s="11">
        <f t="shared" si="2"/>
      </c>
      <c r="N101" s="20">
        <f t="shared" si="3"/>
      </c>
      <c r="O101" s="21" t="s">
        <v>35</v>
      </c>
    </row>
    <row r="102" spans="2:15" ht="12">
      <c r="B102" s="17" t="s">
        <v>16</v>
      </c>
      <c r="C102" s="14">
        <v>17</v>
      </c>
      <c r="D102" s="14">
        <v>97</v>
      </c>
      <c r="E102" s="14">
        <v>6</v>
      </c>
      <c r="F102" s="14">
        <v>21</v>
      </c>
      <c r="G102" s="18">
        <v>0.8125</v>
      </c>
      <c r="H102" s="11" t="s">
        <v>17</v>
      </c>
      <c r="I102" s="14" t="s">
        <v>29</v>
      </c>
      <c r="J102" s="19"/>
      <c r="K102" s="19"/>
      <c r="L102" s="14" t="s">
        <v>22</v>
      </c>
      <c r="M102" s="11">
        <f t="shared" si="2"/>
      </c>
      <c r="N102" s="20">
        <f t="shared" si="3"/>
      </c>
      <c r="O102" s="21" t="s">
        <v>41</v>
      </c>
    </row>
    <row r="103" spans="2:15" ht="12">
      <c r="B103" s="17" t="s">
        <v>16</v>
      </c>
      <c r="C103" s="14">
        <v>17</v>
      </c>
      <c r="D103" s="14">
        <v>98</v>
      </c>
      <c r="E103" s="14">
        <v>6</v>
      </c>
      <c r="F103" s="14">
        <v>22</v>
      </c>
      <c r="G103" s="18">
        <v>0.7916666666666666</v>
      </c>
      <c r="H103" s="11" t="s">
        <v>27</v>
      </c>
      <c r="I103" s="14" t="s">
        <v>21</v>
      </c>
      <c r="J103" s="19"/>
      <c r="K103" s="19"/>
      <c r="L103" s="14" t="s">
        <v>28</v>
      </c>
      <c r="M103" s="11">
        <f t="shared" si="2"/>
      </c>
      <c r="N103" s="20">
        <f t="shared" si="3"/>
      </c>
      <c r="O103" s="21" t="s">
        <v>43</v>
      </c>
    </row>
    <row r="104" spans="2:15" ht="12">
      <c r="B104" s="17" t="s">
        <v>16</v>
      </c>
      <c r="C104" s="14">
        <v>17</v>
      </c>
      <c r="D104" s="14">
        <v>99</v>
      </c>
      <c r="E104" s="14">
        <v>6</v>
      </c>
      <c r="F104" s="14">
        <v>22</v>
      </c>
      <c r="G104" s="18">
        <v>0.7916666666666666</v>
      </c>
      <c r="H104" s="11" t="s">
        <v>27</v>
      </c>
      <c r="I104" s="14" t="s">
        <v>24</v>
      </c>
      <c r="J104" s="19"/>
      <c r="K104" s="19"/>
      <c r="L104" s="14" t="s">
        <v>30</v>
      </c>
      <c r="M104" s="11">
        <f t="shared" si="2"/>
      </c>
      <c r="N104" s="20">
        <f t="shared" si="3"/>
      </c>
      <c r="O104" s="21" t="s">
        <v>26</v>
      </c>
    </row>
    <row r="105" spans="2:15" ht="12">
      <c r="B105" s="17" t="s">
        <v>16</v>
      </c>
      <c r="C105" s="14">
        <v>17</v>
      </c>
      <c r="D105" s="14">
        <v>100</v>
      </c>
      <c r="E105" s="14">
        <v>6</v>
      </c>
      <c r="F105" s="14">
        <v>22</v>
      </c>
      <c r="G105" s="18">
        <v>0.8125</v>
      </c>
      <c r="H105" s="11" t="s">
        <v>27</v>
      </c>
      <c r="I105" s="14" t="s">
        <v>19</v>
      </c>
      <c r="J105" s="19"/>
      <c r="K105" s="19"/>
      <c r="L105" s="14" t="s">
        <v>33</v>
      </c>
      <c r="M105" s="11">
        <f t="shared" si="2"/>
      </c>
      <c r="N105" s="20">
        <f t="shared" si="3"/>
      </c>
      <c r="O105" s="21" t="s">
        <v>36</v>
      </c>
    </row>
    <row r="106" spans="2:15" ht="12">
      <c r="B106" s="17" t="s">
        <v>16</v>
      </c>
      <c r="C106" s="14">
        <v>17</v>
      </c>
      <c r="D106" s="14">
        <v>101</v>
      </c>
      <c r="E106" s="14">
        <v>6</v>
      </c>
      <c r="F106" s="14">
        <v>23</v>
      </c>
      <c r="G106" s="18">
        <v>0.7916666666666666</v>
      </c>
      <c r="H106" s="11" t="s">
        <v>32</v>
      </c>
      <c r="I106" s="14" t="s">
        <v>18</v>
      </c>
      <c r="J106" s="19"/>
      <c r="K106" s="19"/>
      <c r="L106" s="14" t="s">
        <v>25</v>
      </c>
      <c r="M106" s="11">
        <f t="shared" si="2"/>
      </c>
      <c r="N106" s="20">
        <f t="shared" si="3"/>
      </c>
      <c r="O106" s="21" t="s">
        <v>20</v>
      </c>
    </row>
    <row r="107" spans="2:15" ht="12">
      <c r="B107" s="17" t="s">
        <v>16</v>
      </c>
      <c r="C107" s="14">
        <v>18</v>
      </c>
      <c r="D107" s="14">
        <v>102</v>
      </c>
      <c r="E107" s="14">
        <v>6</v>
      </c>
      <c r="F107" s="14">
        <v>23</v>
      </c>
      <c r="G107" s="18">
        <v>0.7916666666666666</v>
      </c>
      <c r="H107" s="11" t="s">
        <v>32</v>
      </c>
      <c r="I107" s="14" t="s">
        <v>31</v>
      </c>
      <c r="J107" s="19"/>
      <c r="K107" s="19"/>
      <c r="L107" s="14" t="s">
        <v>34</v>
      </c>
      <c r="M107" s="11">
        <f t="shared" si="2"/>
      </c>
      <c r="N107" s="20">
        <f t="shared" si="3"/>
      </c>
      <c r="O107" s="21" t="s">
        <v>38</v>
      </c>
    </row>
    <row r="108" spans="2:15" ht="12">
      <c r="B108" s="17" t="s">
        <v>16</v>
      </c>
      <c r="C108" s="14">
        <v>18</v>
      </c>
      <c r="D108" s="14">
        <v>103</v>
      </c>
      <c r="E108" s="14">
        <v>3</v>
      </c>
      <c r="F108" s="14">
        <v>16</v>
      </c>
      <c r="G108" s="18">
        <v>0.8125</v>
      </c>
      <c r="H108" s="11" t="s">
        <v>27</v>
      </c>
      <c r="I108" s="14" t="s">
        <v>22</v>
      </c>
      <c r="J108" s="19"/>
      <c r="K108" s="19"/>
      <c r="L108" s="14" t="s">
        <v>30</v>
      </c>
      <c r="M108" s="11">
        <f t="shared" si="2"/>
      </c>
      <c r="N108" s="20">
        <f t="shared" si="3"/>
      </c>
      <c r="O108" s="21" t="s">
        <v>22</v>
      </c>
    </row>
    <row r="109" spans="2:15" ht="12">
      <c r="B109" s="17" t="s">
        <v>16</v>
      </c>
      <c r="C109" s="14">
        <v>18</v>
      </c>
      <c r="D109" s="14">
        <v>104</v>
      </c>
      <c r="E109" s="14">
        <v>6</v>
      </c>
      <c r="F109" s="14">
        <v>29</v>
      </c>
      <c r="G109" s="18">
        <v>0.7916666666666666</v>
      </c>
      <c r="H109" s="11" t="s">
        <v>27</v>
      </c>
      <c r="I109" s="14" t="s">
        <v>29</v>
      </c>
      <c r="J109" s="19"/>
      <c r="K109" s="19"/>
      <c r="L109" s="14" t="s">
        <v>19</v>
      </c>
      <c r="M109" s="11">
        <f t="shared" si="2"/>
      </c>
      <c r="N109" s="20">
        <f t="shared" si="3"/>
      </c>
      <c r="O109" s="21" t="s">
        <v>41</v>
      </c>
    </row>
    <row r="110" spans="2:15" ht="12">
      <c r="B110" s="17" t="s">
        <v>16</v>
      </c>
      <c r="C110" s="14">
        <v>18</v>
      </c>
      <c r="D110" s="14">
        <v>105</v>
      </c>
      <c r="E110" s="14">
        <v>6</v>
      </c>
      <c r="F110" s="14">
        <v>29</v>
      </c>
      <c r="G110" s="18">
        <v>0.7916666666666666</v>
      </c>
      <c r="H110" s="11" t="s">
        <v>27</v>
      </c>
      <c r="I110" s="14" t="s">
        <v>25</v>
      </c>
      <c r="J110" s="19"/>
      <c r="K110" s="19"/>
      <c r="L110" s="14" t="s">
        <v>21</v>
      </c>
      <c r="M110" s="11">
        <f t="shared" si="2"/>
      </c>
      <c r="N110" s="20">
        <f t="shared" si="3"/>
      </c>
      <c r="O110" s="21" t="s">
        <v>37</v>
      </c>
    </row>
    <row r="111" spans="2:15" ht="12">
      <c r="B111" s="17" t="s">
        <v>16</v>
      </c>
      <c r="C111" s="14">
        <v>18</v>
      </c>
      <c r="D111" s="14">
        <v>106</v>
      </c>
      <c r="E111" s="14">
        <v>6</v>
      </c>
      <c r="F111" s="14">
        <v>30</v>
      </c>
      <c r="G111" s="18">
        <v>0.7916666666666666</v>
      </c>
      <c r="H111" s="11" t="s">
        <v>32</v>
      </c>
      <c r="I111" s="14" t="s">
        <v>34</v>
      </c>
      <c r="J111" s="19"/>
      <c r="K111" s="19"/>
      <c r="L111" s="14" t="s">
        <v>18</v>
      </c>
      <c r="M111" s="11">
        <f t="shared" si="2"/>
      </c>
      <c r="N111" s="20">
        <f t="shared" si="3"/>
      </c>
      <c r="O111" s="21" t="s">
        <v>34</v>
      </c>
    </row>
    <row r="112" spans="2:15" ht="12">
      <c r="B112" s="17" t="s">
        <v>16</v>
      </c>
      <c r="C112" s="14">
        <v>18</v>
      </c>
      <c r="D112" s="14">
        <v>107</v>
      </c>
      <c r="E112" s="14">
        <v>6</v>
      </c>
      <c r="F112" s="14">
        <v>30</v>
      </c>
      <c r="G112" s="18">
        <v>0.7916666666666666</v>
      </c>
      <c r="H112" s="11" t="s">
        <v>32</v>
      </c>
      <c r="I112" s="14" t="s">
        <v>28</v>
      </c>
      <c r="J112" s="19"/>
      <c r="K112" s="19"/>
      <c r="L112" s="14" t="s">
        <v>31</v>
      </c>
      <c r="M112" s="11">
        <f t="shared" si="2"/>
      </c>
      <c r="N112" s="20">
        <f t="shared" si="3"/>
      </c>
      <c r="O112" s="21" t="s">
        <v>28</v>
      </c>
    </row>
    <row r="113" spans="2:15" ht="12">
      <c r="B113" s="17" t="s">
        <v>16</v>
      </c>
      <c r="C113" s="14">
        <v>19</v>
      </c>
      <c r="D113" s="14">
        <v>108</v>
      </c>
      <c r="E113" s="14">
        <v>6</v>
      </c>
      <c r="F113" s="14">
        <v>30</v>
      </c>
      <c r="G113" s="18">
        <v>0.7916666666666666</v>
      </c>
      <c r="H113" s="11" t="s">
        <v>32</v>
      </c>
      <c r="I113" s="14" t="s">
        <v>33</v>
      </c>
      <c r="J113" s="19"/>
      <c r="K113" s="19"/>
      <c r="L113" s="14" t="s">
        <v>24</v>
      </c>
      <c r="M113" s="11">
        <f t="shared" si="2"/>
      </c>
      <c r="N113" s="20">
        <f t="shared" si="3"/>
      </c>
      <c r="O113" s="21" t="s">
        <v>35</v>
      </c>
    </row>
    <row r="114" spans="2:15" ht="12">
      <c r="B114" s="17" t="s">
        <v>16</v>
      </c>
      <c r="C114" s="14">
        <v>19</v>
      </c>
      <c r="D114" s="14">
        <v>109</v>
      </c>
      <c r="E114" s="14">
        <v>7</v>
      </c>
      <c r="F114" s="14">
        <v>6</v>
      </c>
      <c r="G114" s="18">
        <v>0.7916666666666666</v>
      </c>
      <c r="H114" s="11" t="s">
        <v>27</v>
      </c>
      <c r="I114" s="14" t="s">
        <v>24</v>
      </c>
      <c r="J114" s="19"/>
      <c r="K114" s="19"/>
      <c r="L114" s="14" t="s">
        <v>28</v>
      </c>
      <c r="M114" s="11">
        <f t="shared" si="2"/>
      </c>
      <c r="N114" s="20">
        <f t="shared" si="3"/>
      </c>
      <c r="O114" s="21" t="s">
        <v>24</v>
      </c>
    </row>
    <row r="115" spans="2:15" ht="12">
      <c r="B115" s="17" t="s">
        <v>16</v>
      </c>
      <c r="C115" s="14">
        <v>19</v>
      </c>
      <c r="D115" s="14">
        <v>110</v>
      </c>
      <c r="E115" s="14">
        <v>7</v>
      </c>
      <c r="F115" s="14">
        <v>6</v>
      </c>
      <c r="G115" s="18">
        <v>0.7916666666666666</v>
      </c>
      <c r="H115" s="11" t="s">
        <v>27</v>
      </c>
      <c r="I115" s="14" t="s">
        <v>30</v>
      </c>
      <c r="J115" s="19"/>
      <c r="K115" s="19"/>
      <c r="L115" s="14" t="s">
        <v>34</v>
      </c>
      <c r="M115" s="11">
        <f t="shared" si="2"/>
      </c>
      <c r="N115" s="20">
        <f t="shared" si="3"/>
      </c>
      <c r="O115" s="21" t="s">
        <v>30</v>
      </c>
    </row>
    <row r="116" spans="2:15" ht="12">
      <c r="B116" s="17" t="s">
        <v>16</v>
      </c>
      <c r="C116" s="14">
        <v>19</v>
      </c>
      <c r="D116" s="14">
        <v>111</v>
      </c>
      <c r="E116" s="14">
        <v>7</v>
      </c>
      <c r="F116" s="14">
        <v>6</v>
      </c>
      <c r="G116" s="18">
        <v>0.7916666666666666</v>
      </c>
      <c r="H116" s="11" t="s">
        <v>27</v>
      </c>
      <c r="I116" s="14" t="s">
        <v>33</v>
      </c>
      <c r="J116" s="19"/>
      <c r="K116" s="19"/>
      <c r="L116" s="14" t="s">
        <v>31</v>
      </c>
      <c r="M116" s="11">
        <f t="shared" si="2"/>
      </c>
      <c r="N116" s="20">
        <f t="shared" si="3"/>
      </c>
      <c r="O116" s="21" t="s">
        <v>35</v>
      </c>
    </row>
    <row r="117" spans="2:15" ht="12">
      <c r="B117" s="17" t="s">
        <v>16</v>
      </c>
      <c r="C117" s="14">
        <v>19</v>
      </c>
      <c r="D117" s="14">
        <v>112</v>
      </c>
      <c r="E117" s="14">
        <v>7</v>
      </c>
      <c r="F117" s="14">
        <v>6</v>
      </c>
      <c r="G117" s="18">
        <v>0.8125</v>
      </c>
      <c r="H117" s="11" t="s">
        <v>27</v>
      </c>
      <c r="I117" s="14" t="s">
        <v>19</v>
      </c>
      <c r="J117" s="19"/>
      <c r="K117" s="19"/>
      <c r="L117" s="14" t="s">
        <v>21</v>
      </c>
      <c r="M117" s="11">
        <f t="shared" si="2"/>
      </c>
      <c r="N117" s="20">
        <f t="shared" si="3"/>
      </c>
      <c r="O117" s="21" t="s">
        <v>36</v>
      </c>
    </row>
    <row r="118" spans="2:15" ht="12">
      <c r="B118" s="17" t="s">
        <v>16</v>
      </c>
      <c r="C118" s="14">
        <v>19</v>
      </c>
      <c r="D118" s="14">
        <v>113</v>
      </c>
      <c r="E118" s="14">
        <v>7</v>
      </c>
      <c r="F118" s="14">
        <v>7</v>
      </c>
      <c r="G118" s="18">
        <v>0.7916666666666666</v>
      </c>
      <c r="H118" s="11" t="s">
        <v>32</v>
      </c>
      <c r="I118" s="14" t="s">
        <v>18</v>
      </c>
      <c r="J118" s="19"/>
      <c r="K118" s="19"/>
      <c r="L118" s="14" t="s">
        <v>22</v>
      </c>
      <c r="M118" s="11">
        <f t="shared" si="2"/>
      </c>
      <c r="N118" s="20">
        <f>IF(ISBLANK(J118),"","★")</f>
      </c>
      <c r="O118" s="21" t="s">
        <v>20</v>
      </c>
    </row>
    <row r="119" spans="2:15" ht="12">
      <c r="B119" s="17" t="s">
        <v>16</v>
      </c>
      <c r="C119" s="14">
        <v>20</v>
      </c>
      <c r="D119" s="14">
        <v>114</v>
      </c>
      <c r="E119" s="14">
        <v>7</v>
      </c>
      <c r="F119" s="14">
        <v>7</v>
      </c>
      <c r="G119" s="18">
        <v>0.7916666666666666</v>
      </c>
      <c r="H119" s="11" t="s">
        <v>32</v>
      </c>
      <c r="I119" s="14" t="s">
        <v>25</v>
      </c>
      <c r="J119" s="19"/>
      <c r="K119" s="19"/>
      <c r="L119" s="14" t="s">
        <v>29</v>
      </c>
      <c r="M119" s="11">
        <f t="shared" si="2"/>
      </c>
      <c r="N119" s="20">
        <f t="shared" si="3"/>
      </c>
      <c r="O119" s="21" t="s">
        <v>37</v>
      </c>
    </row>
    <row r="120" spans="2:15" ht="12">
      <c r="B120" s="17" t="s">
        <v>16</v>
      </c>
      <c r="C120" s="14">
        <v>20</v>
      </c>
      <c r="D120" s="14">
        <v>115</v>
      </c>
      <c r="E120" s="14">
        <v>7</v>
      </c>
      <c r="F120" s="14">
        <v>9</v>
      </c>
      <c r="G120" s="18">
        <v>0.7916666666666666</v>
      </c>
      <c r="H120" s="11" t="s">
        <v>39</v>
      </c>
      <c r="I120" s="14" t="s">
        <v>31</v>
      </c>
      <c r="J120" s="19"/>
      <c r="K120" s="19"/>
      <c r="L120" s="14" t="s">
        <v>30</v>
      </c>
      <c r="M120" s="11">
        <f t="shared" si="2"/>
      </c>
      <c r="N120" s="20">
        <f t="shared" si="3"/>
      </c>
      <c r="O120" s="21" t="s">
        <v>38</v>
      </c>
    </row>
    <row r="121" spans="2:15" ht="12">
      <c r="B121" s="17" t="s">
        <v>16</v>
      </c>
      <c r="C121" s="14">
        <v>20</v>
      </c>
      <c r="D121" s="14">
        <v>116</v>
      </c>
      <c r="E121" s="14">
        <v>7</v>
      </c>
      <c r="F121" s="14">
        <v>9</v>
      </c>
      <c r="G121" s="18">
        <v>0.8125</v>
      </c>
      <c r="H121" s="11" t="s">
        <v>39</v>
      </c>
      <c r="I121" s="14" t="s">
        <v>21</v>
      </c>
      <c r="J121" s="19"/>
      <c r="K121" s="19"/>
      <c r="L121" s="14" t="s">
        <v>24</v>
      </c>
      <c r="M121" s="11">
        <f t="shared" si="2"/>
      </c>
      <c r="N121" s="20">
        <f t="shared" si="3"/>
      </c>
      <c r="O121" s="21" t="s">
        <v>23</v>
      </c>
    </row>
    <row r="122" spans="2:15" ht="12">
      <c r="B122" s="17" t="s">
        <v>16</v>
      </c>
      <c r="C122" s="14">
        <v>20</v>
      </c>
      <c r="D122" s="14">
        <v>117</v>
      </c>
      <c r="E122" s="14">
        <v>7</v>
      </c>
      <c r="F122" s="14">
        <v>10</v>
      </c>
      <c r="G122" s="18">
        <v>0.8125</v>
      </c>
      <c r="H122" s="11" t="s">
        <v>40</v>
      </c>
      <c r="I122" s="14" t="s">
        <v>34</v>
      </c>
      <c r="J122" s="19"/>
      <c r="K122" s="19"/>
      <c r="L122" s="14" t="s">
        <v>22</v>
      </c>
      <c r="M122" s="11">
        <f t="shared" si="2"/>
      </c>
      <c r="N122" s="20">
        <f t="shared" si="3"/>
      </c>
      <c r="O122" s="21" t="s">
        <v>34</v>
      </c>
    </row>
    <row r="123" spans="2:15" ht="12">
      <c r="B123" s="17" t="s">
        <v>16</v>
      </c>
      <c r="C123" s="14">
        <v>20</v>
      </c>
      <c r="D123" s="14">
        <v>118</v>
      </c>
      <c r="E123" s="14">
        <v>7</v>
      </c>
      <c r="F123" s="14">
        <v>10</v>
      </c>
      <c r="G123" s="18">
        <v>0.8125</v>
      </c>
      <c r="H123" s="11" t="s">
        <v>40</v>
      </c>
      <c r="I123" s="14" t="s">
        <v>29</v>
      </c>
      <c r="J123" s="19"/>
      <c r="K123" s="19"/>
      <c r="L123" s="14" t="s">
        <v>33</v>
      </c>
      <c r="M123" s="11">
        <f t="shared" si="2"/>
      </c>
      <c r="N123" s="20">
        <f t="shared" si="3"/>
      </c>
      <c r="O123" s="21" t="s">
        <v>41</v>
      </c>
    </row>
    <row r="124" spans="2:15" ht="12">
      <c r="B124" s="17" t="s">
        <v>16</v>
      </c>
      <c r="C124" s="14">
        <v>20</v>
      </c>
      <c r="D124" s="14">
        <v>119</v>
      </c>
      <c r="E124" s="14">
        <v>7</v>
      </c>
      <c r="F124" s="14">
        <v>10</v>
      </c>
      <c r="G124" s="18">
        <v>0.8125</v>
      </c>
      <c r="H124" s="11" t="s">
        <v>40</v>
      </c>
      <c r="I124" s="14" t="s">
        <v>19</v>
      </c>
      <c r="J124" s="19"/>
      <c r="K124" s="19"/>
      <c r="L124" s="14" t="s">
        <v>18</v>
      </c>
      <c r="M124" s="11">
        <f t="shared" si="2"/>
      </c>
      <c r="N124" s="20">
        <f t="shared" si="3"/>
      </c>
      <c r="O124" s="21" t="s">
        <v>36</v>
      </c>
    </row>
    <row r="125" spans="2:15" ht="12">
      <c r="B125" s="17" t="s">
        <v>16</v>
      </c>
      <c r="C125" s="14">
        <v>21</v>
      </c>
      <c r="D125" s="14">
        <v>120</v>
      </c>
      <c r="E125" s="14">
        <v>7</v>
      </c>
      <c r="F125" s="14">
        <v>10</v>
      </c>
      <c r="G125" s="18">
        <v>0.8125</v>
      </c>
      <c r="H125" s="11" t="s">
        <v>40</v>
      </c>
      <c r="I125" s="14" t="s">
        <v>28</v>
      </c>
      <c r="J125" s="19"/>
      <c r="K125" s="19"/>
      <c r="L125" s="14" t="s">
        <v>25</v>
      </c>
      <c r="M125" s="11">
        <f t="shared" si="2"/>
      </c>
      <c r="N125" s="20">
        <f t="shared" si="3"/>
      </c>
      <c r="O125" s="21" t="s">
        <v>28</v>
      </c>
    </row>
    <row r="126" spans="2:15" ht="12">
      <c r="B126" s="17" t="s">
        <v>16</v>
      </c>
      <c r="C126" s="14">
        <v>21</v>
      </c>
      <c r="D126" s="14">
        <v>121</v>
      </c>
      <c r="E126" s="14">
        <v>7</v>
      </c>
      <c r="F126" s="14">
        <v>12</v>
      </c>
      <c r="G126" s="18">
        <v>0.7916666666666666</v>
      </c>
      <c r="H126" s="11" t="s">
        <v>17</v>
      </c>
      <c r="I126" s="14" t="s">
        <v>31</v>
      </c>
      <c r="J126" s="19"/>
      <c r="K126" s="19"/>
      <c r="L126" s="14" t="s">
        <v>21</v>
      </c>
      <c r="M126" s="11">
        <f t="shared" si="2"/>
      </c>
      <c r="N126" s="20">
        <f t="shared" si="3"/>
      </c>
      <c r="O126" s="21" t="s">
        <v>38</v>
      </c>
    </row>
    <row r="127" spans="2:15" ht="12">
      <c r="B127" s="17" t="s">
        <v>16</v>
      </c>
      <c r="C127" s="14">
        <v>21</v>
      </c>
      <c r="D127" s="14">
        <v>122</v>
      </c>
      <c r="E127" s="14">
        <v>7</v>
      </c>
      <c r="F127" s="14">
        <v>13</v>
      </c>
      <c r="G127" s="18">
        <v>0.7916666666666666</v>
      </c>
      <c r="H127" s="11" t="s">
        <v>27</v>
      </c>
      <c r="I127" s="14" t="s">
        <v>29</v>
      </c>
      <c r="J127" s="19"/>
      <c r="K127" s="19"/>
      <c r="L127" s="14" t="s">
        <v>34</v>
      </c>
      <c r="M127" s="11">
        <f t="shared" si="2"/>
      </c>
      <c r="N127" s="20">
        <f t="shared" si="3"/>
      </c>
      <c r="O127" s="21" t="s">
        <v>41</v>
      </c>
    </row>
    <row r="128" spans="2:15" ht="12">
      <c r="B128" s="17" t="s">
        <v>16</v>
      </c>
      <c r="C128" s="14">
        <v>21</v>
      </c>
      <c r="D128" s="14">
        <v>123</v>
      </c>
      <c r="E128" s="14">
        <v>7</v>
      </c>
      <c r="F128" s="14">
        <v>13</v>
      </c>
      <c r="G128" s="18">
        <v>0.7916666666666666</v>
      </c>
      <c r="H128" s="11" t="s">
        <v>27</v>
      </c>
      <c r="I128" s="14" t="s">
        <v>28</v>
      </c>
      <c r="J128" s="19"/>
      <c r="K128" s="19"/>
      <c r="L128" s="14" t="s">
        <v>33</v>
      </c>
      <c r="M128" s="11">
        <f t="shared" si="2"/>
      </c>
      <c r="N128" s="20">
        <f t="shared" si="3"/>
      </c>
      <c r="O128" s="21" t="s">
        <v>28</v>
      </c>
    </row>
    <row r="129" spans="2:15" ht="12">
      <c r="B129" s="17" t="s">
        <v>16</v>
      </c>
      <c r="C129" s="14">
        <v>21</v>
      </c>
      <c r="D129" s="14">
        <v>124</v>
      </c>
      <c r="E129" s="14">
        <v>7</v>
      </c>
      <c r="F129" s="14">
        <v>14</v>
      </c>
      <c r="G129" s="18">
        <v>0.7916666666666666</v>
      </c>
      <c r="H129" s="11" t="s">
        <v>32</v>
      </c>
      <c r="I129" s="14" t="s">
        <v>18</v>
      </c>
      <c r="J129" s="19"/>
      <c r="K129" s="19"/>
      <c r="L129" s="14" t="s">
        <v>24</v>
      </c>
      <c r="M129" s="11">
        <f t="shared" si="2"/>
      </c>
      <c r="N129" s="20">
        <f t="shared" si="3"/>
      </c>
      <c r="O129" s="21" t="s">
        <v>20</v>
      </c>
    </row>
    <row r="130" spans="2:15" ht="12">
      <c r="B130" s="17" t="s">
        <v>16</v>
      </c>
      <c r="C130" s="14">
        <v>21</v>
      </c>
      <c r="D130" s="14">
        <v>125</v>
      </c>
      <c r="E130" s="14">
        <v>7</v>
      </c>
      <c r="F130" s="14">
        <v>14</v>
      </c>
      <c r="G130" s="18">
        <v>0.7916666666666666</v>
      </c>
      <c r="H130" s="11" t="s">
        <v>32</v>
      </c>
      <c r="I130" s="14" t="s">
        <v>30</v>
      </c>
      <c r="J130" s="19"/>
      <c r="K130" s="19"/>
      <c r="L130" s="14" t="s">
        <v>25</v>
      </c>
      <c r="M130" s="11">
        <f t="shared" si="2"/>
      </c>
      <c r="N130" s="20">
        <f t="shared" si="3"/>
      </c>
      <c r="O130" s="21" t="s">
        <v>30</v>
      </c>
    </row>
    <row r="131" spans="2:15" ht="12">
      <c r="B131" s="17" t="s">
        <v>16</v>
      </c>
      <c r="C131" s="14">
        <v>22</v>
      </c>
      <c r="D131" s="14">
        <v>126</v>
      </c>
      <c r="E131" s="14">
        <v>7</v>
      </c>
      <c r="F131" s="14">
        <v>14</v>
      </c>
      <c r="G131" s="18">
        <v>0.7916666666666666</v>
      </c>
      <c r="H131" s="11" t="s">
        <v>32</v>
      </c>
      <c r="I131" s="14" t="s">
        <v>22</v>
      </c>
      <c r="J131" s="19"/>
      <c r="K131" s="19"/>
      <c r="L131" s="14" t="s">
        <v>19</v>
      </c>
      <c r="M131" s="11">
        <f t="shared" si="2"/>
      </c>
      <c r="N131" s="20">
        <f t="shared" si="3"/>
      </c>
      <c r="O131" s="21" t="s">
        <v>44</v>
      </c>
    </row>
    <row r="132" spans="2:15" ht="12">
      <c r="B132" s="17" t="s">
        <v>16</v>
      </c>
      <c r="C132" s="14">
        <v>22</v>
      </c>
      <c r="D132" s="14">
        <v>127</v>
      </c>
      <c r="E132" s="14">
        <v>7</v>
      </c>
      <c r="F132" s="14">
        <v>20</v>
      </c>
      <c r="G132" s="18">
        <v>0.7916666666666666</v>
      </c>
      <c r="H132" s="11" t="s">
        <v>27</v>
      </c>
      <c r="I132" s="14" t="s">
        <v>21</v>
      </c>
      <c r="J132" s="19"/>
      <c r="K132" s="19"/>
      <c r="L132" s="14" t="s">
        <v>29</v>
      </c>
      <c r="M132" s="11">
        <f t="shared" si="2"/>
      </c>
      <c r="N132" s="20">
        <f t="shared" si="3"/>
      </c>
      <c r="O132" s="21" t="s">
        <v>23</v>
      </c>
    </row>
    <row r="133" spans="2:15" ht="12">
      <c r="B133" s="17" t="s">
        <v>16</v>
      </c>
      <c r="C133" s="14">
        <v>22</v>
      </c>
      <c r="D133" s="14">
        <v>128</v>
      </c>
      <c r="E133" s="14">
        <v>7</v>
      </c>
      <c r="F133" s="14">
        <v>20</v>
      </c>
      <c r="G133" s="18">
        <v>0.7916666666666666</v>
      </c>
      <c r="H133" s="11" t="s">
        <v>27</v>
      </c>
      <c r="I133" s="14" t="s">
        <v>24</v>
      </c>
      <c r="J133" s="19"/>
      <c r="K133" s="19"/>
      <c r="L133" s="14" t="s">
        <v>31</v>
      </c>
      <c r="M133" s="11">
        <f t="shared" si="2"/>
      </c>
      <c r="N133" s="20">
        <f t="shared" si="3"/>
      </c>
      <c r="O133" s="21" t="s">
        <v>24</v>
      </c>
    </row>
    <row r="134" spans="2:15" ht="12">
      <c r="B134" s="17" t="s">
        <v>16</v>
      </c>
      <c r="C134" s="14">
        <v>22</v>
      </c>
      <c r="D134" s="14">
        <v>129</v>
      </c>
      <c r="E134" s="14">
        <v>7</v>
      </c>
      <c r="F134" s="14">
        <v>20</v>
      </c>
      <c r="G134" s="18">
        <v>0.7916666666666666</v>
      </c>
      <c r="H134" s="11" t="s">
        <v>27</v>
      </c>
      <c r="I134" s="14" t="s">
        <v>34</v>
      </c>
      <c r="J134" s="19"/>
      <c r="K134" s="19"/>
      <c r="L134" s="14" t="s">
        <v>28</v>
      </c>
      <c r="M134" s="11">
        <f aca="true" t="shared" si="4" ref="M134:M197">IF(ISBLANK(J134),"",IF(J134&gt;K134,"승",IF(J134=K134,"무","패")))</f>
      </c>
      <c r="N134" s="20">
        <f t="shared" si="3"/>
      </c>
      <c r="O134" s="21" t="s">
        <v>34</v>
      </c>
    </row>
    <row r="135" spans="2:15" ht="12">
      <c r="B135" s="17" t="s">
        <v>16</v>
      </c>
      <c r="C135" s="14">
        <v>22</v>
      </c>
      <c r="D135" s="14">
        <v>130</v>
      </c>
      <c r="E135" s="14">
        <v>7</v>
      </c>
      <c r="F135" s="14">
        <v>20</v>
      </c>
      <c r="G135" s="18">
        <v>0.7916666666666666</v>
      </c>
      <c r="H135" s="11" t="s">
        <v>27</v>
      </c>
      <c r="I135" s="14" t="s">
        <v>33</v>
      </c>
      <c r="J135" s="19"/>
      <c r="K135" s="19"/>
      <c r="L135" s="14" t="s">
        <v>18</v>
      </c>
      <c r="M135" s="11">
        <f t="shared" si="4"/>
      </c>
      <c r="N135" s="20">
        <f>IF(ISBLANK(J135),"","★")</f>
      </c>
      <c r="O135" s="21" t="s">
        <v>35</v>
      </c>
    </row>
    <row r="136" spans="2:15" ht="12">
      <c r="B136" s="17" t="s">
        <v>16</v>
      </c>
      <c r="C136" s="14">
        <v>22</v>
      </c>
      <c r="D136" s="14">
        <v>131</v>
      </c>
      <c r="E136" s="14">
        <v>7</v>
      </c>
      <c r="F136" s="14">
        <v>21</v>
      </c>
      <c r="G136" s="18">
        <v>0.7916666666666666</v>
      </c>
      <c r="H136" s="11" t="s">
        <v>32</v>
      </c>
      <c r="I136" s="14" t="s">
        <v>25</v>
      </c>
      <c r="J136" s="19"/>
      <c r="K136" s="19"/>
      <c r="L136" s="14" t="s">
        <v>22</v>
      </c>
      <c r="M136" s="11">
        <f t="shared" si="4"/>
      </c>
      <c r="N136" s="20">
        <f aca="true" t="shared" si="5" ref="N136:N199">IF(ISBLANK(J136),"","★")</f>
      </c>
      <c r="O136" s="21" t="s">
        <v>37</v>
      </c>
    </row>
    <row r="137" spans="2:15" ht="12">
      <c r="B137" s="17" t="s">
        <v>16</v>
      </c>
      <c r="C137" s="14">
        <v>23</v>
      </c>
      <c r="D137" s="14">
        <v>132</v>
      </c>
      <c r="E137" s="14">
        <v>7</v>
      </c>
      <c r="F137" s="14">
        <v>21</v>
      </c>
      <c r="G137" s="18">
        <v>0.7916666666666666</v>
      </c>
      <c r="H137" s="11" t="s">
        <v>32</v>
      </c>
      <c r="I137" s="14" t="s">
        <v>30</v>
      </c>
      <c r="J137" s="19"/>
      <c r="K137" s="19"/>
      <c r="L137" s="14" t="s">
        <v>19</v>
      </c>
      <c r="M137" s="11">
        <f t="shared" si="4"/>
      </c>
      <c r="N137" s="20">
        <f t="shared" si="5"/>
      </c>
      <c r="O137" s="21" t="s">
        <v>30</v>
      </c>
    </row>
    <row r="138" spans="2:15" ht="12">
      <c r="B138" s="17" t="s">
        <v>16</v>
      </c>
      <c r="C138" s="14">
        <v>23</v>
      </c>
      <c r="D138" s="14">
        <v>133</v>
      </c>
      <c r="E138" s="14">
        <v>7</v>
      </c>
      <c r="F138" s="14">
        <v>30</v>
      </c>
      <c r="G138" s="18">
        <v>0.8125</v>
      </c>
      <c r="H138" s="11" t="s">
        <v>39</v>
      </c>
      <c r="I138" s="14" t="s">
        <v>24</v>
      </c>
      <c r="J138" s="19"/>
      <c r="K138" s="19"/>
      <c r="L138" s="14" t="s">
        <v>33</v>
      </c>
      <c r="M138" s="11">
        <f t="shared" si="4"/>
      </c>
      <c r="N138" s="20">
        <f t="shared" si="5"/>
      </c>
      <c r="O138" s="21" t="s">
        <v>24</v>
      </c>
    </row>
    <row r="139" spans="2:15" ht="12">
      <c r="B139" s="17" t="s">
        <v>16</v>
      </c>
      <c r="C139" s="14">
        <v>23</v>
      </c>
      <c r="D139" s="14">
        <v>134</v>
      </c>
      <c r="E139" s="14">
        <v>7</v>
      </c>
      <c r="F139" s="14">
        <v>30</v>
      </c>
      <c r="G139" s="18">
        <v>0.8125</v>
      </c>
      <c r="H139" s="11" t="s">
        <v>39</v>
      </c>
      <c r="I139" s="14" t="s">
        <v>19</v>
      </c>
      <c r="J139" s="19"/>
      <c r="K139" s="19"/>
      <c r="L139" s="14" t="s">
        <v>25</v>
      </c>
      <c r="M139" s="11">
        <f t="shared" si="4"/>
      </c>
      <c r="N139" s="20">
        <f t="shared" si="5"/>
      </c>
      <c r="O139" s="21" t="s">
        <v>36</v>
      </c>
    </row>
    <row r="140" spans="2:15" ht="12">
      <c r="B140" s="17" t="s">
        <v>16</v>
      </c>
      <c r="C140" s="14">
        <v>23</v>
      </c>
      <c r="D140" s="14">
        <v>135</v>
      </c>
      <c r="E140" s="14">
        <v>7</v>
      </c>
      <c r="F140" s="14">
        <v>30</v>
      </c>
      <c r="G140" s="18">
        <v>0.8125</v>
      </c>
      <c r="H140" s="11" t="s">
        <v>39</v>
      </c>
      <c r="I140" s="14" t="s">
        <v>28</v>
      </c>
      <c r="J140" s="19"/>
      <c r="K140" s="19"/>
      <c r="L140" s="14" t="s">
        <v>21</v>
      </c>
      <c r="M140" s="11">
        <f t="shared" si="4"/>
      </c>
      <c r="N140" s="20">
        <f t="shared" si="5"/>
      </c>
      <c r="O140" s="21" t="s">
        <v>28</v>
      </c>
    </row>
    <row r="141" spans="2:15" ht="12">
      <c r="B141" s="17" t="s">
        <v>16</v>
      </c>
      <c r="C141" s="14">
        <v>23</v>
      </c>
      <c r="D141" s="14">
        <v>136</v>
      </c>
      <c r="E141" s="14">
        <v>7</v>
      </c>
      <c r="F141" s="14">
        <v>30</v>
      </c>
      <c r="G141" s="18">
        <v>0.8125</v>
      </c>
      <c r="H141" s="11" t="s">
        <v>39</v>
      </c>
      <c r="I141" s="14" t="s">
        <v>22</v>
      </c>
      <c r="J141" s="19"/>
      <c r="K141" s="19"/>
      <c r="L141" s="14" t="s">
        <v>30</v>
      </c>
      <c r="M141" s="11">
        <f t="shared" si="4"/>
      </c>
      <c r="N141" s="20">
        <f t="shared" si="5"/>
      </c>
      <c r="O141" s="21" t="s">
        <v>44</v>
      </c>
    </row>
    <row r="142" spans="2:15" ht="12">
      <c r="B142" s="17" t="s">
        <v>16</v>
      </c>
      <c r="C142" s="14">
        <v>23</v>
      </c>
      <c r="D142" s="14">
        <v>137</v>
      </c>
      <c r="E142" s="14">
        <v>7</v>
      </c>
      <c r="F142" s="14">
        <v>31</v>
      </c>
      <c r="G142" s="18">
        <v>0.7916666666666666</v>
      </c>
      <c r="H142" s="11" t="s">
        <v>40</v>
      </c>
      <c r="I142" s="14" t="s">
        <v>18</v>
      </c>
      <c r="J142" s="19"/>
      <c r="K142" s="19"/>
      <c r="L142" s="14" t="s">
        <v>29</v>
      </c>
      <c r="M142" s="11">
        <f t="shared" si="4"/>
      </c>
      <c r="N142" s="20">
        <f t="shared" si="5"/>
      </c>
      <c r="O142" s="21" t="s">
        <v>20</v>
      </c>
    </row>
    <row r="143" spans="2:15" ht="12">
      <c r="B143" s="17" t="s">
        <v>16</v>
      </c>
      <c r="C143" s="14">
        <v>24</v>
      </c>
      <c r="D143" s="14">
        <v>138</v>
      </c>
      <c r="E143" s="14">
        <v>7</v>
      </c>
      <c r="F143" s="14">
        <v>31</v>
      </c>
      <c r="G143" s="18">
        <v>0.8333333333333334</v>
      </c>
      <c r="H143" s="11" t="s">
        <v>40</v>
      </c>
      <c r="I143" s="14" t="s">
        <v>31</v>
      </c>
      <c r="J143" s="19"/>
      <c r="K143" s="19"/>
      <c r="L143" s="14" t="s">
        <v>34</v>
      </c>
      <c r="M143" s="11">
        <f t="shared" si="4"/>
      </c>
      <c r="N143" s="20">
        <f t="shared" si="5"/>
      </c>
      <c r="O143" s="21" t="s">
        <v>38</v>
      </c>
    </row>
    <row r="144" spans="2:15" ht="12">
      <c r="B144" s="17" t="s">
        <v>16</v>
      </c>
      <c r="C144" s="14">
        <v>24</v>
      </c>
      <c r="D144" s="14">
        <v>139</v>
      </c>
      <c r="E144" s="14">
        <v>8</v>
      </c>
      <c r="F144" s="14">
        <v>2</v>
      </c>
      <c r="G144" s="18">
        <v>0.8333333333333334</v>
      </c>
      <c r="H144" s="11" t="s">
        <v>17</v>
      </c>
      <c r="I144" s="14" t="s">
        <v>33</v>
      </c>
      <c r="J144" s="19"/>
      <c r="K144" s="19"/>
      <c r="L144" s="14" t="s">
        <v>19</v>
      </c>
      <c r="M144" s="11">
        <f t="shared" si="4"/>
      </c>
      <c r="N144" s="20">
        <f t="shared" si="5"/>
      </c>
      <c r="O144" s="21" t="s">
        <v>35</v>
      </c>
    </row>
    <row r="145" spans="2:15" ht="12">
      <c r="B145" s="17" t="s">
        <v>16</v>
      </c>
      <c r="C145" s="14">
        <v>24</v>
      </c>
      <c r="D145" s="14">
        <v>140</v>
      </c>
      <c r="E145" s="14">
        <v>8</v>
      </c>
      <c r="F145" s="14">
        <v>3</v>
      </c>
      <c r="G145" s="18">
        <v>0.8125</v>
      </c>
      <c r="H145" s="11" t="s">
        <v>27</v>
      </c>
      <c r="I145" s="14" t="s">
        <v>29</v>
      </c>
      <c r="J145" s="19"/>
      <c r="K145" s="19"/>
      <c r="L145" s="14" t="s">
        <v>24</v>
      </c>
      <c r="M145" s="11">
        <f t="shared" si="4"/>
      </c>
      <c r="N145" s="20">
        <f t="shared" si="5"/>
      </c>
      <c r="O145" s="21" t="s">
        <v>41</v>
      </c>
    </row>
    <row r="146" spans="2:15" ht="12">
      <c r="B146" s="17" t="s">
        <v>16</v>
      </c>
      <c r="C146" s="14">
        <v>24</v>
      </c>
      <c r="D146" s="14">
        <v>141</v>
      </c>
      <c r="E146" s="14">
        <v>8</v>
      </c>
      <c r="F146" s="14">
        <v>3</v>
      </c>
      <c r="G146" s="18">
        <v>0.8333333333333334</v>
      </c>
      <c r="H146" s="11" t="s">
        <v>27</v>
      </c>
      <c r="I146" s="14" t="s">
        <v>30</v>
      </c>
      <c r="J146" s="19"/>
      <c r="K146" s="19"/>
      <c r="L146" s="14" t="s">
        <v>21</v>
      </c>
      <c r="M146" s="11">
        <f t="shared" si="4"/>
      </c>
      <c r="N146" s="20">
        <f t="shared" si="5"/>
      </c>
      <c r="O146" s="21" t="s">
        <v>30</v>
      </c>
    </row>
    <row r="147" spans="2:15" ht="12">
      <c r="B147" s="17" t="s">
        <v>16</v>
      </c>
      <c r="C147" s="14">
        <v>24</v>
      </c>
      <c r="D147" s="14">
        <v>142</v>
      </c>
      <c r="E147" s="14">
        <v>8</v>
      </c>
      <c r="F147" s="14">
        <v>4</v>
      </c>
      <c r="G147" s="18">
        <v>0.8333333333333334</v>
      </c>
      <c r="H147" s="11" t="s">
        <v>32</v>
      </c>
      <c r="I147" s="14" t="s">
        <v>25</v>
      </c>
      <c r="J147" s="19"/>
      <c r="K147" s="19"/>
      <c r="L147" s="14" t="s">
        <v>34</v>
      </c>
      <c r="M147" s="11">
        <f t="shared" si="4"/>
      </c>
      <c r="N147" s="20">
        <f t="shared" si="5"/>
      </c>
      <c r="O147" s="21" t="s">
        <v>37</v>
      </c>
    </row>
    <row r="148" spans="2:15" ht="12">
      <c r="B148" s="17" t="s">
        <v>16</v>
      </c>
      <c r="C148" s="14">
        <v>24</v>
      </c>
      <c r="D148" s="14">
        <v>143</v>
      </c>
      <c r="E148" s="14">
        <v>8</v>
      </c>
      <c r="F148" s="14">
        <v>4</v>
      </c>
      <c r="G148" s="18">
        <v>0.8333333333333334</v>
      </c>
      <c r="H148" s="11" t="s">
        <v>32</v>
      </c>
      <c r="I148" s="14" t="s">
        <v>31</v>
      </c>
      <c r="J148" s="19"/>
      <c r="K148" s="19"/>
      <c r="L148" s="14" t="s">
        <v>18</v>
      </c>
      <c r="M148" s="11">
        <f t="shared" si="4"/>
      </c>
      <c r="N148" s="20">
        <f t="shared" si="5"/>
      </c>
      <c r="O148" s="21" t="s">
        <v>38</v>
      </c>
    </row>
    <row r="149" spans="2:15" ht="12">
      <c r="B149" s="17" t="s">
        <v>16</v>
      </c>
      <c r="C149" s="14">
        <v>25</v>
      </c>
      <c r="D149" s="14">
        <v>144</v>
      </c>
      <c r="E149" s="14">
        <v>8</v>
      </c>
      <c r="F149" s="14">
        <v>5</v>
      </c>
      <c r="G149" s="18">
        <v>0.8333333333333334</v>
      </c>
      <c r="H149" s="11" t="s">
        <v>32</v>
      </c>
      <c r="I149" s="14" t="s">
        <v>28</v>
      </c>
      <c r="J149" s="19"/>
      <c r="K149" s="19"/>
      <c r="L149" s="14" t="s">
        <v>22</v>
      </c>
      <c r="M149" s="11">
        <f t="shared" si="4"/>
      </c>
      <c r="N149" s="20">
        <f t="shared" si="5"/>
      </c>
      <c r="O149" s="21" t="s">
        <v>28</v>
      </c>
    </row>
    <row r="150" spans="2:15" ht="12">
      <c r="B150" s="17" t="s">
        <v>16</v>
      </c>
      <c r="C150" s="14">
        <v>25</v>
      </c>
      <c r="D150" s="14">
        <v>145</v>
      </c>
      <c r="E150" s="14">
        <v>8</v>
      </c>
      <c r="F150" s="14">
        <v>10</v>
      </c>
      <c r="G150" s="18">
        <v>0.8125</v>
      </c>
      <c r="H150" s="11" t="s">
        <v>27</v>
      </c>
      <c r="I150" s="14" t="s">
        <v>21</v>
      </c>
      <c r="J150" s="19"/>
      <c r="K150" s="19"/>
      <c r="L150" s="14" t="s">
        <v>22</v>
      </c>
      <c r="M150" s="11">
        <f t="shared" si="4"/>
      </c>
      <c r="N150" s="20">
        <f t="shared" si="5"/>
      </c>
      <c r="O150" s="21" t="s">
        <v>23</v>
      </c>
    </row>
    <row r="151" spans="2:15" ht="12">
      <c r="B151" s="17" t="s">
        <v>16</v>
      </c>
      <c r="C151" s="14">
        <v>25</v>
      </c>
      <c r="D151" s="14">
        <v>146</v>
      </c>
      <c r="E151" s="14">
        <v>8</v>
      </c>
      <c r="F151" s="14">
        <v>10</v>
      </c>
      <c r="G151" s="18">
        <v>0.8125</v>
      </c>
      <c r="H151" s="11" t="s">
        <v>27</v>
      </c>
      <c r="I151" s="14" t="s">
        <v>29</v>
      </c>
      <c r="J151" s="19"/>
      <c r="K151" s="19"/>
      <c r="L151" s="14" t="s">
        <v>30</v>
      </c>
      <c r="M151" s="11">
        <f t="shared" si="4"/>
      </c>
      <c r="N151" s="20">
        <f t="shared" si="5"/>
      </c>
      <c r="O151" s="21" t="s">
        <v>41</v>
      </c>
    </row>
    <row r="152" spans="2:15" ht="12">
      <c r="B152" s="17" t="s">
        <v>16</v>
      </c>
      <c r="C152" s="14">
        <v>25</v>
      </c>
      <c r="D152" s="14">
        <v>147</v>
      </c>
      <c r="E152" s="14">
        <v>8</v>
      </c>
      <c r="F152" s="14">
        <v>10</v>
      </c>
      <c r="G152" s="18">
        <v>0.8333333333333334</v>
      </c>
      <c r="H152" s="11" t="s">
        <v>27</v>
      </c>
      <c r="I152" s="14" t="s">
        <v>25</v>
      </c>
      <c r="J152" s="19"/>
      <c r="K152" s="19"/>
      <c r="L152" s="14" t="s">
        <v>28</v>
      </c>
      <c r="M152" s="11">
        <f t="shared" si="4"/>
      </c>
      <c r="N152" s="20">
        <f t="shared" si="5"/>
      </c>
      <c r="O152" s="21" t="s">
        <v>37</v>
      </c>
    </row>
    <row r="153" spans="2:15" ht="12">
      <c r="B153" s="17" t="s">
        <v>16</v>
      </c>
      <c r="C153" s="14">
        <v>25</v>
      </c>
      <c r="D153" s="14">
        <v>148</v>
      </c>
      <c r="E153" s="14">
        <v>8</v>
      </c>
      <c r="F153" s="14">
        <v>11</v>
      </c>
      <c r="G153" s="18">
        <v>0.8125</v>
      </c>
      <c r="H153" s="11" t="s">
        <v>32</v>
      </c>
      <c r="I153" s="14" t="s">
        <v>24</v>
      </c>
      <c r="J153" s="19"/>
      <c r="K153" s="19"/>
      <c r="L153" s="14" t="s">
        <v>19</v>
      </c>
      <c r="M153" s="11">
        <f t="shared" si="4"/>
      </c>
      <c r="N153" s="20">
        <f t="shared" si="5"/>
      </c>
      <c r="O153" s="21" t="s">
        <v>24</v>
      </c>
    </row>
    <row r="154" spans="2:15" ht="12">
      <c r="B154" s="17" t="s">
        <v>16</v>
      </c>
      <c r="C154" s="14">
        <v>25</v>
      </c>
      <c r="D154" s="14">
        <v>149</v>
      </c>
      <c r="E154" s="14">
        <v>8</v>
      </c>
      <c r="F154" s="14">
        <v>11</v>
      </c>
      <c r="G154" s="18">
        <v>0.8333333333333334</v>
      </c>
      <c r="H154" s="11" t="s">
        <v>32</v>
      </c>
      <c r="I154" s="14" t="s">
        <v>34</v>
      </c>
      <c r="J154" s="19"/>
      <c r="K154" s="19"/>
      <c r="L154" s="14" t="s">
        <v>18</v>
      </c>
      <c r="M154" s="11">
        <f t="shared" si="4"/>
      </c>
      <c r="N154" s="20">
        <f t="shared" si="5"/>
      </c>
      <c r="O154" s="21" t="s">
        <v>34</v>
      </c>
    </row>
    <row r="155" spans="2:15" ht="12">
      <c r="B155" s="17" t="s">
        <v>16</v>
      </c>
      <c r="C155" s="14">
        <v>26</v>
      </c>
      <c r="D155" s="14">
        <v>150</v>
      </c>
      <c r="E155" s="14">
        <v>8</v>
      </c>
      <c r="F155" s="14">
        <v>11</v>
      </c>
      <c r="G155" s="18">
        <v>0.8333333333333334</v>
      </c>
      <c r="H155" s="11" t="s">
        <v>32</v>
      </c>
      <c r="I155" s="14" t="s">
        <v>33</v>
      </c>
      <c r="J155" s="19"/>
      <c r="K155" s="19"/>
      <c r="L155" s="14" t="s">
        <v>31</v>
      </c>
      <c r="M155" s="11">
        <f t="shared" si="4"/>
      </c>
      <c r="N155" s="20">
        <f>IF(ISBLANK(J155),"","★")</f>
      </c>
      <c r="O155" s="21" t="s">
        <v>35</v>
      </c>
    </row>
    <row r="156" spans="2:15" ht="12">
      <c r="B156" s="17" t="s">
        <v>16</v>
      </c>
      <c r="C156" s="14">
        <v>26</v>
      </c>
      <c r="D156" s="14">
        <v>151</v>
      </c>
      <c r="E156" s="14">
        <v>8</v>
      </c>
      <c r="F156" s="14">
        <v>16</v>
      </c>
      <c r="G156" s="18">
        <v>0.7916666666666666</v>
      </c>
      <c r="H156" s="11" t="s">
        <v>17</v>
      </c>
      <c r="I156" s="14" t="s">
        <v>18</v>
      </c>
      <c r="J156" s="19"/>
      <c r="K156" s="19"/>
      <c r="L156" s="14" t="s">
        <v>24</v>
      </c>
      <c r="M156" s="11">
        <f t="shared" si="4"/>
      </c>
      <c r="N156" s="20">
        <f t="shared" si="5"/>
      </c>
      <c r="O156" s="21" t="s">
        <v>20</v>
      </c>
    </row>
    <row r="157" spans="2:15" ht="12">
      <c r="B157" s="17" t="s">
        <v>16</v>
      </c>
      <c r="C157" s="14">
        <v>26</v>
      </c>
      <c r="D157" s="14">
        <v>152</v>
      </c>
      <c r="E157" s="14">
        <v>8</v>
      </c>
      <c r="F157" s="14">
        <v>17</v>
      </c>
      <c r="G157" s="18">
        <v>0.7916666666666666</v>
      </c>
      <c r="H157" s="11" t="s">
        <v>27</v>
      </c>
      <c r="I157" s="14" t="s">
        <v>31</v>
      </c>
      <c r="J157" s="19"/>
      <c r="K157" s="19"/>
      <c r="L157" s="14" t="s">
        <v>25</v>
      </c>
      <c r="M157" s="11">
        <f t="shared" si="4"/>
      </c>
      <c r="N157" s="20">
        <f t="shared" si="5"/>
      </c>
      <c r="O157" s="21" t="s">
        <v>38</v>
      </c>
    </row>
    <row r="158" spans="2:15" ht="12">
      <c r="B158" s="17" t="s">
        <v>16</v>
      </c>
      <c r="C158" s="14">
        <v>26</v>
      </c>
      <c r="D158" s="14">
        <v>153</v>
      </c>
      <c r="E158" s="14">
        <v>8</v>
      </c>
      <c r="F158" s="14">
        <v>17</v>
      </c>
      <c r="G158" s="18">
        <v>0.7916666666666666</v>
      </c>
      <c r="H158" s="11" t="s">
        <v>27</v>
      </c>
      <c r="I158" s="14" t="s">
        <v>22</v>
      </c>
      <c r="J158" s="19"/>
      <c r="K158" s="19"/>
      <c r="L158" s="14" t="s">
        <v>33</v>
      </c>
      <c r="M158" s="11">
        <f t="shared" si="4"/>
      </c>
      <c r="N158" s="20">
        <f t="shared" si="5"/>
      </c>
      <c r="O158" s="21" t="s">
        <v>44</v>
      </c>
    </row>
    <row r="159" spans="2:15" ht="12">
      <c r="B159" s="17" t="s">
        <v>16</v>
      </c>
      <c r="C159" s="14">
        <v>26</v>
      </c>
      <c r="D159" s="14">
        <v>154</v>
      </c>
      <c r="E159" s="14">
        <v>8</v>
      </c>
      <c r="F159" s="14">
        <v>17</v>
      </c>
      <c r="G159" s="18">
        <v>0.8125</v>
      </c>
      <c r="H159" s="11" t="s">
        <v>27</v>
      </c>
      <c r="I159" s="14" t="s">
        <v>19</v>
      </c>
      <c r="J159" s="19"/>
      <c r="K159" s="19"/>
      <c r="L159" s="14" t="s">
        <v>21</v>
      </c>
      <c r="M159" s="11">
        <f t="shared" si="4"/>
      </c>
      <c r="N159" s="20">
        <f t="shared" si="5"/>
      </c>
      <c r="O159" s="21" t="s">
        <v>36</v>
      </c>
    </row>
    <row r="160" spans="2:15" ht="12">
      <c r="B160" s="17" t="s">
        <v>16</v>
      </c>
      <c r="C160" s="14">
        <v>26</v>
      </c>
      <c r="D160" s="14">
        <v>155</v>
      </c>
      <c r="E160" s="14">
        <v>8</v>
      </c>
      <c r="F160" s="14">
        <v>18</v>
      </c>
      <c r="G160" s="18">
        <v>0.7916666666666666</v>
      </c>
      <c r="H160" s="11" t="s">
        <v>32</v>
      </c>
      <c r="I160" s="14" t="s">
        <v>28</v>
      </c>
      <c r="J160" s="19"/>
      <c r="K160" s="19"/>
      <c r="L160" s="14" t="s">
        <v>29</v>
      </c>
      <c r="M160" s="11">
        <f t="shared" si="4"/>
      </c>
      <c r="N160" s="20">
        <f t="shared" si="5"/>
      </c>
      <c r="O160" s="21" t="s">
        <v>28</v>
      </c>
    </row>
    <row r="161" spans="2:15" ht="12">
      <c r="B161" s="17" t="s">
        <v>16</v>
      </c>
      <c r="C161" s="14">
        <v>27</v>
      </c>
      <c r="D161" s="14">
        <v>156</v>
      </c>
      <c r="E161" s="14">
        <v>8</v>
      </c>
      <c r="F161" s="14">
        <v>18</v>
      </c>
      <c r="G161" s="18">
        <v>0.8333333333333334</v>
      </c>
      <c r="H161" s="11" t="s">
        <v>32</v>
      </c>
      <c r="I161" s="14" t="s">
        <v>30</v>
      </c>
      <c r="J161" s="19"/>
      <c r="K161" s="19"/>
      <c r="L161" s="14" t="s">
        <v>34</v>
      </c>
      <c r="M161" s="11">
        <f t="shared" si="4"/>
      </c>
      <c r="N161" s="20">
        <f t="shared" si="5"/>
      </c>
      <c r="O161" s="21" t="s">
        <v>30</v>
      </c>
    </row>
    <row r="162" spans="2:15" ht="12">
      <c r="B162" s="17" t="s">
        <v>16</v>
      </c>
      <c r="C162" s="14">
        <v>27</v>
      </c>
      <c r="D162" s="14">
        <v>157</v>
      </c>
      <c r="E162" s="14">
        <v>8</v>
      </c>
      <c r="F162" s="14">
        <v>23</v>
      </c>
      <c r="G162" s="18">
        <v>0.8125</v>
      </c>
      <c r="H162" s="11" t="s">
        <v>17</v>
      </c>
      <c r="I162" s="14" t="s">
        <v>21</v>
      </c>
      <c r="J162" s="19"/>
      <c r="K162" s="19"/>
      <c r="L162" s="14" t="s">
        <v>25</v>
      </c>
      <c r="M162" s="11">
        <f t="shared" si="4"/>
      </c>
      <c r="N162" s="20">
        <f t="shared" si="5"/>
      </c>
      <c r="O162" s="21" t="s">
        <v>23</v>
      </c>
    </row>
    <row r="163" spans="2:15" ht="12">
      <c r="B163" s="17" t="s">
        <v>16</v>
      </c>
      <c r="C163" s="14">
        <v>27</v>
      </c>
      <c r="D163" s="14">
        <v>158</v>
      </c>
      <c r="E163" s="14">
        <v>8</v>
      </c>
      <c r="F163" s="14">
        <v>24</v>
      </c>
      <c r="G163" s="18">
        <v>0.7916666666666666</v>
      </c>
      <c r="H163" s="11" t="s">
        <v>27</v>
      </c>
      <c r="I163" s="14" t="s">
        <v>18</v>
      </c>
      <c r="J163" s="19"/>
      <c r="K163" s="19"/>
      <c r="L163" s="14" t="s">
        <v>22</v>
      </c>
      <c r="M163" s="11">
        <f t="shared" si="4"/>
      </c>
      <c r="N163" s="20">
        <f t="shared" si="5"/>
      </c>
      <c r="O163" s="21" t="s">
        <v>20</v>
      </c>
    </row>
    <row r="164" spans="2:15" ht="12">
      <c r="B164" s="17" t="s">
        <v>16</v>
      </c>
      <c r="C164" s="14">
        <v>27</v>
      </c>
      <c r="D164" s="14">
        <v>159</v>
      </c>
      <c r="E164" s="14">
        <v>8</v>
      </c>
      <c r="F164" s="14">
        <v>24</v>
      </c>
      <c r="G164" s="18">
        <v>0.7916666666666666</v>
      </c>
      <c r="H164" s="11" t="s">
        <v>27</v>
      </c>
      <c r="I164" s="14" t="s">
        <v>24</v>
      </c>
      <c r="J164" s="19"/>
      <c r="K164" s="19"/>
      <c r="L164" s="14" t="s">
        <v>30</v>
      </c>
      <c r="M164" s="11">
        <f t="shared" si="4"/>
      </c>
      <c r="N164" s="20">
        <f t="shared" si="5"/>
      </c>
      <c r="O164" s="21" t="s">
        <v>24</v>
      </c>
    </row>
    <row r="165" spans="2:15" ht="12">
      <c r="B165" s="17" t="s">
        <v>16</v>
      </c>
      <c r="C165" s="14">
        <v>27</v>
      </c>
      <c r="D165" s="14">
        <v>160</v>
      </c>
      <c r="E165" s="14">
        <v>8</v>
      </c>
      <c r="F165" s="14">
        <v>24</v>
      </c>
      <c r="G165" s="18">
        <v>0.8125</v>
      </c>
      <c r="H165" s="11" t="s">
        <v>27</v>
      </c>
      <c r="I165" s="14" t="s">
        <v>19</v>
      </c>
      <c r="J165" s="19"/>
      <c r="K165" s="19"/>
      <c r="L165" s="14" t="s">
        <v>31</v>
      </c>
      <c r="M165" s="11">
        <f t="shared" si="4"/>
      </c>
      <c r="N165" s="20">
        <f t="shared" si="5"/>
      </c>
      <c r="O165" s="21" t="s">
        <v>36</v>
      </c>
    </row>
    <row r="166" spans="2:15" ht="12">
      <c r="B166" s="17" t="s">
        <v>16</v>
      </c>
      <c r="C166" s="14">
        <v>27</v>
      </c>
      <c r="D166" s="14">
        <v>161</v>
      </c>
      <c r="E166" s="14">
        <v>8</v>
      </c>
      <c r="F166" s="14">
        <v>25</v>
      </c>
      <c r="G166" s="18">
        <v>0.7916666666666666</v>
      </c>
      <c r="H166" s="11" t="s">
        <v>32</v>
      </c>
      <c r="I166" s="14" t="s">
        <v>34</v>
      </c>
      <c r="J166" s="19"/>
      <c r="K166" s="19"/>
      <c r="L166" s="14" t="s">
        <v>28</v>
      </c>
      <c r="M166" s="11">
        <f t="shared" si="4"/>
      </c>
      <c r="N166" s="20">
        <f t="shared" si="5"/>
      </c>
      <c r="O166" s="21" t="s">
        <v>34</v>
      </c>
    </row>
    <row r="167" spans="2:15" ht="12">
      <c r="B167" s="17" t="s">
        <v>16</v>
      </c>
      <c r="C167" s="14">
        <v>13</v>
      </c>
      <c r="D167" s="14">
        <v>162</v>
      </c>
      <c r="E167" s="14">
        <v>8</v>
      </c>
      <c r="F167" s="14">
        <v>25</v>
      </c>
      <c r="G167" s="18">
        <v>0.7916666666666666</v>
      </c>
      <c r="H167" s="11" t="s">
        <v>32</v>
      </c>
      <c r="I167" s="14" t="s">
        <v>29</v>
      </c>
      <c r="J167" s="19"/>
      <c r="K167" s="19"/>
      <c r="L167" s="14" t="s">
        <v>33</v>
      </c>
      <c r="M167" s="11">
        <f>IF(ISBLANK(J167),"",IF(J167&gt;K167,"승",IF(J167=K167,"무","패")))</f>
      </c>
      <c r="N167" s="20">
        <f>IF(ISBLANK(J167),"","★")</f>
      </c>
      <c r="O167" s="21" t="s">
        <v>41</v>
      </c>
    </row>
    <row r="168" spans="2:15" ht="12">
      <c r="B168" s="17" t="s">
        <v>16</v>
      </c>
      <c r="C168" s="14">
        <v>28</v>
      </c>
      <c r="D168" s="14">
        <v>163</v>
      </c>
      <c r="E168" s="14">
        <v>8</v>
      </c>
      <c r="F168" s="14">
        <v>30</v>
      </c>
      <c r="G168" s="18">
        <v>0.8333333333333334</v>
      </c>
      <c r="H168" s="11" t="s">
        <v>17</v>
      </c>
      <c r="I168" s="14" t="s">
        <v>25</v>
      </c>
      <c r="J168" s="19"/>
      <c r="K168" s="19"/>
      <c r="L168" s="14" t="s">
        <v>29</v>
      </c>
      <c r="M168" s="11">
        <f t="shared" si="4"/>
      </c>
      <c r="N168" s="20">
        <f t="shared" si="5"/>
      </c>
      <c r="O168" s="21" t="s">
        <v>37</v>
      </c>
    </row>
    <row r="169" spans="2:15" ht="12">
      <c r="B169" s="17" t="s">
        <v>16</v>
      </c>
      <c r="C169" s="14">
        <v>28</v>
      </c>
      <c r="D169" s="14">
        <v>164</v>
      </c>
      <c r="E169" s="14">
        <v>8</v>
      </c>
      <c r="F169" s="14">
        <v>31</v>
      </c>
      <c r="G169" s="18">
        <v>0.7916666666666666</v>
      </c>
      <c r="H169" s="11" t="s">
        <v>27</v>
      </c>
      <c r="I169" s="14" t="s">
        <v>34</v>
      </c>
      <c r="J169" s="19"/>
      <c r="K169" s="19"/>
      <c r="L169" s="14" t="s">
        <v>22</v>
      </c>
      <c r="M169" s="11">
        <f t="shared" si="4"/>
      </c>
      <c r="N169" s="20">
        <f t="shared" si="5"/>
      </c>
      <c r="O169" s="21" t="s">
        <v>34</v>
      </c>
    </row>
    <row r="170" spans="2:15" ht="12">
      <c r="B170" s="17" t="s">
        <v>16</v>
      </c>
      <c r="C170" s="14">
        <v>28</v>
      </c>
      <c r="D170" s="14">
        <v>165</v>
      </c>
      <c r="E170" s="14">
        <v>9</v>
      </c>
      <c r="F170" s="14">
        <v>1</v>
      </c>
      <c r="G170" s="18">
        <v>0.7916666666666666</v>
      </c>
      <c r="H170" s="11" t="s">
        <v>32</v>
      </c>
      <c r="I170" s="14" t="s">
        <v>31</v>
      </c>
      <c r="J170" s="19"/>
      <c r="K170" s="19"/>
      <c r="L170" s="14" t="s">
        <v>21</v>
      </c>
      <c r="M170" s="11">
        <f t="shared" si="4"/>
      </c>
      <c r="N170" s="20">
        <f t="shared" si="5"/>
      </c>
      <c r="O170" s="21" t="s">
        <v>38</v>
      </c>
    </row>
    <row r="171" spans="2:15" ht="12">
      <c r="B171" s="17" t="s">
        <v>16</v>
      </c>
      <c r="C171" s="14">
        <v>28</v>
      </c>
      <c r="D171" s="14">
        <v>166</v>
      </c>
      <c r="E171" s="14">
        <v>9</v>
      </c>
      <c r="F171" s="14">
        <v>1</v>
      </c>
      <c r="G171" s="18">
        <v>0.7916666666666666</v>
      </c>
      <c r="H171" s="11" t="s">
        <v>32</v>
      </c>
      <c r="I171" s="14" t="s">
        <v>28</v>
      </c>
      <c r="J171" s="19"/>
      <c r="K171" s="19"/>
      <c r="L171" s="14" t="s">
        <v>24</v>
      </c>
      <c r="M171" s="11">
        <f t="shared" si="4"/>
      </c>
      <c r="N171" s="20">
        <f t="shared" si="5"/>
      </c>
      <c r="O171" s="21" t="s">
        <v>28</v>
      </c>
    </row>
    <row r="172" spans="2:15" ht="12">
      <c r="B172" s="17" t="s">
        <v>16</v>
      </c>
      <c r="C172" s="14">
        <v>28</v>
      </c>
      <c r="D172" s="14">
        <v>167</v>
      </c>
      <c r="E172" s="14">
        <v>9</v>
      </c>
      <c r="F172" s="14">
        <v>1</v>
      </c>
      <c r="G172" s="18">
        <v>0.7916666666666666</v>
      </c>
      <c r="H172" s="11" t="s">
        <v>32</v>
      </c>
      <c r="I172" s="14" t="s">
        <v>30</v>
      </c>
      <c r="J172" s="19"/>
      <c r="K172" s="19"/>
      <c r="L172" s="14" t="s">
        <v>19</v>
      </c>
      <c r="M172" s="11">
        <f t="shared" si="4"/>
      </c>
      <c r="N172" s="20">
        <f t="shared" si="5"/>
      </c>
      <c r="O172" s="21" t="s">
        <v>30</v>
      </c>
    </row>
    <row r="173" spans="2:15" ht="12">
      <c r="B173" s="17" t="s">
        <v>16</v>
      </c>
      <c r="C173" s="14">
        <v>28</v>
      </c>
      <c r="D173" s="14">
        <v>168</v>
      </c>
      <c r="E173" s="14">
        <v>9</v>
      </c>
      <c r="F173" s="14">
        <v>1</v>
      </c>
      <c r="G173" s="18">
        <v>0.7916666666666666</v>
      </c>
      <c r="H173" s="11" t="s">
        <v>32</v>
      </c>
      <c r="I173" s="14" t="s">
        <v>33</v>
      </c>
      <c r="J173" s="19"/>
      <c r="K173" s="19"/>
      <c r="L173" s="14" t="s">
        <v>18</v>
      </c>
      <c r="M173" s="11">
        <f t="shared" si="4"/>
      </c>
      <c r="N173" s="20">
        <f>IF(ISBLANK(J173),"","★")</f>
      </c>
      <c r="O173" s="21" t="s">
        <v>35</v>
      </c>
    </row>
    <row r="174" spans="2:15" ht="12">
      <c r="B174" s="17" t="s">
        <v>16</v>
      </c>
      <c r="C174" s="14">
        <v>29</v>
      </c>
      <c r="D174" s="14">
        <v>169</v>
      </c>
      <c r="E174" s="14">
        <v>9</v>
      </c>
      <c r="F174" s="14">
        <v>14</v>
      </c>
      <c r="G174" s="18">
        <v>0.7083333333333334</v>
      </c>
      <c r="H174" s="11" t="s">
        <v>27</v>
      </c>
      <c r="I174" s="14" t="s">
        <v>21</v>
      </c>
      <c r="J174" s="19"/>
      <c r="K174" s="19"/>
      <c r="L174" s="14" t="s">
        <v>24</v>
      </c>
      <c r="M174" s="11">
        <f t="shared" si="4"/>
      </c>
      <c r="N174" s="20">
        <f t="shared" si="5"/>
      </c>
      <c r="O174" s="21" t="s">
        <v>23</v>
      </c>
    </row>
    <row r="175" spans="2:15" ht="12">
      <c r="B175" s="17" t="s">
        <v>16</v>
      </c>
      <c r="C175" s="14">
        <v>29</v>
      </c>
      <c r="D175" s="14">
        <v>170</v>
      </c>
      <c r="E175" s="14">
        <v>9</v>
      </c>
      <c r="F175" s="14">
        <v>14</v>
      </c>
      <c r="G175" s="18">
        <v>0.7916666666666666</v>
      </c>
      <c r="H175" s="11" t="s">
        <v>27</v>
      </c>
      <c r="I175" s="14" t="s">
        <v>18</v>
      </c>
      <c r="J175" s="19"/>
      <c r="K175" s="19"/>
      <c r="L175" s="14" t="s">
        <v>30</v>
      </c>
      <c r="M175" s="11">
        <f t="shared" si="4"/>
      </c>
      <c r="N175" s="20">
        <f t="shared" si="5"/>
      </c>
      <c r="O175" s="21" t="s">
        <v>20</v>
      </c>
    </row>
    <row r="176" spans="2:15" ht="12">
      <c r="B176" s="17" t="s">
        <v>16</v>
      </c>
      <c r="C176" s="14">
        <v>29</v>
      </c>
      <c r="D176" s="14">
        <v>171</v>
      </c>
      <c r="E176" s="14">
        <v>9</v>
      </c>
      <c r="F176" s="14">
        <v>14</v>
      </c>
      <c r="G176" s="18">
        <v>0.7916666666666666</v>
      </c>
      <c r="H176" s="11" t="s">
        <v>27</v>
      </c>
      <c r="I176" s="14" t="s">
        <v>19</v>
      </c>
      <c r="J176" s="19"/>
      <c r="K176" s="19"/>
      <c r="L176" s="14" t="s">
        <v>34</v>
      </c>
      <c r="M176" s="11">
        <f t="shared" si="4"/>
      </c>
      <c r="N176" s="20">
        <f t="shared" si="5"/>
      </c>
      <c r="O176" s="21" t="s">
        <v>36</v>
      </c>
    </row>
    <row r="177" spans="2:15" ht="12">
      <c r="B177" s="17" t="s">
        <v>16</v>
      </c>
      <c r="C177" s="14">
        <v>29</v>
      </c>
      <c r="D177" s="14">
        <v>172</v>
      </c>
      <c r="E177" s="14">
        <v>9</v>
      </c>
      <c r="F177" s="14">
        <v>15</v>
      </c>
      <c r="G177" s="18">
        <v>0.7083333333333334</v>
      </c>
      <c r="H177" s="11" t="s">
        <v>32</v>
      </c>
      <c r="I177" s="14" t="s">
        <v>31</v>
      </c>
      <c r="J177" s="19"/>
      <c r="K177" s="19"/>
      <c r="L177" s="14" t="s">
        <v>29</v>
      </c>
      <c r="M177" s="11">
        <f t="shared" si="4"/>
      </c>
      <c r="N177" s="20">
        <f t="shared" si="5"/>
      </c>
      <c r="O177" s="21" t="s">
        <v>38</v>
      </c>
    </row>
    <row r="178" spans="2:15" ht="12">
      <c r="B178" s="17" t="s">
        <v>16</v>
      </c>
      <c r="C178" s="14">
        <v>29</v>
      </c>
      <c r="D178" s="14">
        <v>173</v>
      </c>
      <c r="E178" s="14">
        <v>9</v>
      </c>
      <c r="F178" s="14">
        <v>15</v>
      </c>
      <c r="G178" s="18">
        <v>0.7083333333333334</v>
      </c>
      <c r="H178" s="11" t="s">
        <v>32</v>
      </c>
      <c r="I178" s="14" t="s">
        <v>33</v>
      </c>
      <c r="J178" s="19"/>
      <c r="K178" s="19"/>
      <c r="L178" s="14" t="s">
        <v>28</v>
      </c>
      <c r="M178" s="11">
        <f t="shared" si="4"/>
      </c>
      <c r="N178" s="20">
        <f t="shared" si="5"/>
      </c>
      <c r="O178" s="21" t="s">
        <v>35</v>
      </c>
    </row>
    <row r="179" spans="2:15" ht="12">
      <c r="B179" s="17" t="s">
        <v>16</v>
      </c>
      <c r="C179" s="14">
        <v>29</v>
      </c>
      <c r="D179" s="14">
        <v>174</v>
      </c>
      <c r="E179" s="14">
        <v>9</v>
      </c>
      <c r="F179" s="14">
        <v>15</v>
      </c>
      <c r="G179" s="18">
        <v>0.7916666666666666</v>
      </c>
      <c r="H179" s="11" t="s">
        <v>32</v>
      </c>
      <c r="I179" s="14" t="s">
        <v>22</v>
      </c>
      <c r="J179" s="19"/>
      <c r="K179" s="19"/>
      <c r="L179" s="14" t="s">
        <v>25</v>
      </c>
      <c r="M179" s="11">
        <f t="shared" si="4"/>
      </c>
      <c r="N179" s="20">
        <f t="shared" si="5"/>
      </c>
      <c r="O179" s="21" t="s">
        <v>44</v>
      </c>
    </row>
    <row r="180" spans="2:15" ht="12">
      <c r="B180" s="17" t="s">
        <v>16</v>
      </c>
      <c r="C180" s="14">
        <v>30</v>
      </c>
      <c r="D180" s="14">
        <v>175</v>
      </c>
      <c r="E180" s="14">
        <v>9</v>
      </c>
      <c r="F180" s="14">
        <v>21</v>
      </c>
      <c r="G180" s="18">
        <v>0.7083333333333334</v>
      </c>
      <c r="H180" s="11" t="s">
        <v>27</v>
      </c>
      <c r="I180" s="14" t="s">
        <v>34</v>
      </c>
      <c r="J180" s="19"/>
      <c r="K180" s="19"/>
      <c r="L180" s="14" t="s">
        <v>33</v>
      </c>
      <c r="M180" s="11">
        <f t="shared" si="4"/>
      </c>
      <c r="N180" s="20">
        <f t="shared" si="5"/>
      </c>
      <c r="O180" s="21" t="s">
        <v>34</v>
      </c>
    </row>
    <row r="181" spans="2:15" ht="12">
      <c r="B181" s="17" t="s">
        <v>16</v>
      </c>
      <c r="C181" s="14">
        <v>30</v>
      </c>
      <c r="D181" s="14">
        <v>176</v>
      </c>
      <c r="E181" s="14">
        <v>9</v>
      </c>
      <c r="F181" s="14">
        <v>21</v>
      </c>
      <c r="G181" s="18">
        <v>0.7083333333333334</v>
      </c>
      <c r="H181" s="11" t="s">
        <v>27</v>
      </c>
      <c r="I181" s="14" t="s">
        <v>29</v>
      </c>
      <c r="J181" s="19"/>
      <c r="K181" s="19"/>
      <c r="L181" s="14" t="s">
        <v>22</v>
      </c>
      <c r="M181" s="11">
        <f t="shared" si="4"/>
      </c>
      <c r="N181" s="20">
        <f t="shared" si="5"/>
      </c>
      <c r="O181" s="21" t="s">
        <v>41</v>
      </c>
    </row>
    <row r="182" spans="2:15" ht="12">
      <c r="B182" s="17" t="s">
        <v>16</v>
      </c>
      <c r="C182" s="14">
        <v>30</v>
      </c>
      <c r="D182" s="14">
        <v>177</v>
      </c>
      <c r="E182" s="14">
        <v>9</v>
      </c>
      <c r="F182" s="14">
        <v>21</v>
      </c>
      <c r="G182" s="18">
        <v>0.7916666666666666</v>
      </c>
      <c r="H182" s="11" t="s">
        <v>27</v>
      </c>
      <c r="I182" s="14" t="s">
        <v>25</v>
      </c>
      <c r="J182" s="19"/>
      <c r="K182" s="19"/>
      <c r="L182" s="14" t="s">
        <v>30</v>
      </c>
      <c r="M182" s="11">
        <f t="shared" si="4"/>
      </c>
      <c r="N182" s="20">
        <f t="shared" si="5"/>
      </c>
      <c r="O182" s="21" t="s">
        <v>37</v>
      </c>
    </row>
    <row r="183" spans="2:15" ht="12">
      <c r="B183" s="17" t="s">
        <v>16</v>
      </c>
      <c r="C183" s="14">
        <v>30</v>
      </c>
      <c r="D183" s="14">
        <v>178</v>
      </c>
      <c r="E183" s="14">
        <v>9</v>
      </c>
      <c r="F183" s="14">
        <v>22</v>
      </c>
      <c r="G183" s="18">
        <v>0.7083333333333334</v>
      </c>
      <c r="H183" s="11" t="s">
        <v>32</v>
      </c>
      <c r="I183" s="14" t="s">
        <v>24</v>
      </c>
      <c r="J183" s="19"/>
      <c r="K183" s="19"/>
      <c r="L183" s="14" t="s">
        <v>31</v>
      </c>
      <c r="M183" s="11">
        <f t="shared" si="4"/>
      </c>
      <c r="N183" s="20">
        <f t="shared" si="5"/>
      </c>
      <c r="O183" s="21" t="s">
        <v>24</v>
      </c>
    </row>
    <row r="184" spans="2:15" ht="12">
      <c r="B184" s="17" t="s">
        <v>16</v>
      </c>
      <c r="C184" s="14">
        <v>30</v>
      </c>
      <c r="D184" s="14">
        <v>179</v>
      </c>
      <c r="E184" s="14">
        <v>9</v>
      </c>
      <c r="F184" s="14">
        <v>22</v>
      </c>
      <c r="G184" s="18">
        <v>0.7083333333333334</v>
      </c>
      <c r="H184" s="11" t="s">
        <v>32</v>
      </c>
      <c r="I184" s="14" t="s">
        <v>28</v>
      </c>
      <c r="J184" s="19"/>
      <c r="K184" s="19"/>
      <c r="L184" s="14" t="s">
        <v>19</v>
      </c>
      <c r="M184" s="11">
        <f t="shared" si="4"/>
      </c>
      <c r="N184" s="20">
        <f t="shared" si="5"/>
      </c>
      <c r="O184" s="21" t="s">
        <v>28</v>
      </c>
    </row>
    <row r="185" spans="2:15" ht="12">
      <c r="B185" s="17" t="s">
        <v>16</v>
      </c>
      <c r="C185" s="14">
        <v>30</v>
      </c>
      <c r="D185" s="14">
        <v>180</v>
      </c>
      <c r="E185" s="14">
        <v>9</v>
      </c>
      <c r="F185" s="14">
        <v>22</v>
      </c>
      <c r="G185" s="18">
        <v>0.7916666666666666</v>
      </c>
      <c r="H185" s="11" t="s">
        <v>32</v>
      </c>
      <c r="I185" s="14" t="s">
        <v>21</v>
      </c>
      <c r="J185" s="19"/>
      <c r="K185" s="19"/>
      <c r="L185" s="14" t="s">
        <v>18</v>
      </c>
      <c r="M185" s="11">
        <f t="shared" si="4"/>
      </c>
      <c r="N185" s="20">
        <f t="shared" si="5"/>
      </c>
      <c r="O185" s="21" t="s">
        <v>23</v>
      </c>
    </row>
    <row r="186" spans="2:15" ht="12">
      <c r="B186" s="17" t="s">
        <v>16</v>
      </c>
      <c r="C186" s="14">
        <v>31</v>
      </c>
      <c r="D186" s="14">
        <v>181</v>
      </c>
      <c r="E186" s="14">
        <v>9</v>
      </c>
      <c r="F186" s="14">
        <v>24</v>
      </c>
      <c r="G186" s="18">
        <v>0.8125</v>
      </c>
      <c r="H186" s="11" t="s">
        <v>39</v>
      </c>
      <c r="I186" s="14" t="s">
        <v>34</v>
      </c>
      <c r="J186" s="19"/>
      <c r="K186" s="19"/>
      <c r="L186" s="14" t="s">
        <v>29</v>
      </c>
      <c r="M186" s="11">
        <f t="shared" si="4"/>
      </c>
      <c r="N186" s="20">
        <f t="shared" si="5"/>
      </c>
      <c r="O186" s="21" t="s">
        <v>34</v>
      </c>
    </row>
    <row r="187" spans="2:15" ht="12">
      <c r="B187" s="17" t="s">
        <v>16</v>
      </c>
      <c r="C187" s="14">
        <v>31</v>
      </c>
      <c r="D187" s="14">
        <v>182</v>
      </c>
      <c r="E187" s="14">
        <v>9</v>
      </c>
      <c r="F187" s="14">
        <v>25</v>
      </c>
      <c r="G187" s="18">
        <v>0.7916666666666666</v>
      </c>
      <c r="H187" s="11" t="s">
        <v>40</v>
      </c>
      <c r="I187" s="14" t="s">
        <v>18</v>
      </c>
      <c r="J187" s="19"/>
      <c r="K187" s="19"/>
      <c r="L187" s="14" t="s">
        <v>19</v>
      </c>
      <c r="M187" s="11">
        <f t="shared" si="4"/>
      </c>
      <c r="N187" s="20">
        <f t="shared" si="5"/>
      </c>
      <c r="O187" s="21" t="s">
        <v>20</v>
      </c>
    </row>
    <row r="188" spans="2:15" ht="12">
      <c r="B188" s="17" t="s">
        <v>16</v>
      </c>
      <c r="C188" s="14">
        <v>31</v>
      </c>
      <c r="D188" s="14">
        <v>183</v>
      </c>
      <c r="E188" s="14">
        <v>9</v>
      </c>
      <c r="F188" s="14">
        <v>25</v>
      </c>
      <c r="G188" s="18">
        <v>0.7916666666666666</v>
      </c>
      <c r="H188" s="11" t="s">
        <v>40</v>
      </c>
      <c r="I188" s="14" t="s">
        <v>30</v>
      </c>
      <c r="J188" s="19"/>
      <c r="K188" s="19"/>
      <c r="L188" s="14" t="s">
        <v>28</v>
      </c>
      <c r="M188" s="11">
        <f t="shared" si="4"/>
      </c>
      <c r="N188" s="20">
        <f t="shared" si="5"/>
      </c>
      <c r="O188" s="21" t="s">
        <v>30</v>
      </c>
    </row>
    <row r="189" spans="2:15" ht="12">
      <c r="B189" s="17" t="s">
        <v>16</v>
      </c>
      <c r="C189" s="14">
        <v>31</v>
      </c>
      <c r="D189" s="14">
        <v>184</v>
      </c>
      <c r="E189" s="14">
        <v>9</v>
      </c>
      <c r="F189" s="14">
        <v>25</v>
      </c>
      <c r="G189" s="18">
        <v>0.8125</v>
      </c>
      <c r="H189" s="11" t="s">
        <v>40</v>
      </c>
      <c r="I189" s="14" t="s">
        <v>25</v>
      </c>
      <c r="J189" s="19"/>
      <c r="K189" s="19"/>
      <c r="L189" s="14" t="s">
        <v>24</v>
      </c>
      <c r="M189" s="11">
        <f t="shared" si="4"/>
      </c>
      <c r="N189" s="20">
        <f t="shared" si="5"/>
      </c>
      <c r="O189" s="21" t="s">
        <v>37</v>
      </c>
    </row>
    <row r="190" spans="2:15" ht="12">
      <c r="B190" s="17" t="s">
        <v>16</v>
      </c>
      <c r="C190" s="14">
        <v>31</v>
      </c>
      <c r="D190" s="14">
        <v>185</v>
      </c>
      <c r="E190" s="14">
        <v>9</v>
      </c>
      <c r="F190" s="14">
        <v>25</v>
      </c>
      <c r="G190" s="18">
        <v>0.8125</v>
      </c>
      <c r="H190" s="11" t="s">
        <v>40</v>
      </c>
      <c r="I190" s="14" t="s">
        <v>33</v>
      </c>
      <c r="J190" s="19"/>
      <c r="K190" s="19"/>
      <c r="L190" s="14" t="s">
        <v>21</v>
      </c>
      <c r="M190" s="11">
        <f t="shared" si="4"/>
      </c>
      <c r="N190" s="20">
        <f t="shared" si="5"/>
      </c>
      <c r="O190" s="21" t="s">
        <v>35</v>
      </c>
    </row>
    <row r="191" spans="2:15" ht="12">
      <c r="B191" s="17" t="s">
        <v>16</v>
      </c>
      <c r="C191" s="14">
        <v>31</v>
      </c>
      <c r="D191" s="14">
        <v>186</v>
      </c>
      <c r="E191" s="14">
        <v>9</v>
      </c>
      <c r="F191" s="14">
        <v>25</v>
      </c>
      <c r="G191" s="18">
        <v>0.8125</v>
      </c>
      <c r="H191" s="11" t="s">
        <v>40</v>
      </c>
      <c r="I191" s="14" t="s">
        <v>22</v>
      </c>
      <c r="J191" s="19"/>
      <c r="K191" s="19"/>
      <c r="L191" s="14" t="s">
        <v>31</v>
      </c>
      <c r="M191" s="11">
        <f t="shared" si="4"/>
      </c>
      <c r="N191" s="20">
        <f t="shared" si="5"/>
      </c>
      <c r="O191" s="21" t="s">
        <v>44</v>
      </c>
    </row>
    <row r="192" spans="2:15" ht="12">
      <c r="B192" s="17" t="s">
        <v>16</v>
      </c>
      <c r="C192" s="14">
        <v>32</v>
      </c>
      <c r="D192" s="14">
        <v>187</v>
      </c>
      <c r="E192" s="14">
        <v>9</v>
      </c>
      <c r="F192" s="14">
        <v>28</v>
      </c>
      <c r="G192" s="18">
        <v>0.5833333333333334</v>
      </c>
      <c r="H192" s="11" t="s">
        <v>27</v>
      </c>
      <c r="I192" s="14" t="s">
        <v>24</v>
      </c>
      <c r="J192" s="19"/>
      <c r="K192" s="19"/>
      <c r="L192" s="14" t="s">
        <v>22</v>
      </c>
      <c r="M192" s="11">
        <f t="shared" si="4"/>
      </c>
      <c r="N192" s="20">
        <f t="shared" si="5"/>
      </c>
      <c r="O192" s="21" t="s">
        <v>24</v>
      </c>
    </row>
    <row r="193" spans="2:15" ht="12">
      <c r="B193" s="17" t="s">
        <v>16</v>
      </c>
      <c r="C193" s="14">
        <v>32</v>
      </c>
      <c r="D193" s="14">
        <v>188</v>
      </c>
      <c r="E193" s="14">
        <v>9</v>
      </c>
      <c r="F193" s="14">
        <v>28</v>
      </c>
      <c r="G193" s="18">
        <v>0.5833333333333334</v>
      </c>
      <c r="H193" s="11" t="s">
        <v>27</v>
      </c>
      <c r="I193" s="14" t="s">
        <v>19</v>
      </c>
      <c r="J193" s="19"/>
      <c r="K193" s="19"/>
      <c r="L193" s="14" t="s">
        <v>29</v>
      </c>
      <c r="M193" s="11">
        <f t="shared" si="4"/>
      </c>
      <c r="N193" s="20">
        <f t="shared" si="5"/>
      </c>
      <c r="O193" s="21" t="s">
        <v>36</v>
      </c>
    </row>
    <row r="194" spans="2:15" ht="12">
      <c r="B194" s="17" t="s">
        <v>16</v>
      </c>
      <c r="C194" s="14">
        <v>32</v>
      </c>
      <c r="D194" s="14">
        <v>189</v>
      </c>
      <c r="E194" s="14">
        <v>9</v>
      </c>
      <c r="F194" s="14">
        <v>28</v>
      </c>
      <c r="G194" s="18">
        <v>0.6666666666666666</v>
      </c>
      <c r="H194" s="11" t="s">
        <v>27</v>
      </c>
      <c r="I194" s="14" t="s">
        <v>18</v>
      </c>
      <c r="J194" s="19"/>
      <c r="K194" s="19"/>
      <c r="L194" s="14" t="s">
        <v>25</v>
      </c>
      <c r="M194" s="11">
        <f t="shared" si="4"/>
      </c>
      <c r="N194" s="20">
        <f t="shared" si="5"/>
      </c>
      <c r="O194" s="21" t="s">
        <v>20</v>
      </c>
    </row>
    <row r="195" spans="2:15" ht="12">
      <c r="B195" s="17" t="s">
        <v>16</v>
      </c>
      <c r="C195" s="14">
        <v>32</v>
      </c>
      <c r="D195" s="14">
        <v>190</v>
      </c>
      <c r="E195" s="14">
        <v>9</v>
      </c>
      <c r="F195" s="14">
        <v>29</v>
      </c>
      <c r="G195" s="18">
        <v>0.5833333333333334</v>
      </c>
      <c r="H195" s="11" t="s">
        <v>32</v>
      </c>
      <c r="I195" s="14" t="s">
        <v>31</v>
      </c>
      <c r="J195" s="19"/>
      <c r="K195" s="19"/>
      <c r="L195" s="14" t="s">
        <v>28</v>
      </c>
      <c r="M195" s="11">
        <f t="shared" si="4"/>
      </c>
      <c r="N195" s="20">
        <f t="shared" si="5"/>
      </c>
      <c r="O195" s="21" t="s">
        <v>38</v>
      </c>
    </row>
    <row r="196" spans="2:15" ht="12">
      <c r="B196" s="17" t="s">
        <v>16</v>
      </c>
      <c r="C196" s="14">
        <v>32</v>
      </c>
      <c r="D196" s="14">
        <v>191</v>
      </c>
      <c r="E196" s="14">
        <v>9</v>
      </c>
      <c r="F196" s="14">
        <v>29</v>
      </c>
      <c r="G196" s="18">
        <v>0.6666666666666666</v>
      </c>
      <c r="H196" s="11" t="s">
        <v>32</v>
      </c>
      <c r="I196" s="14" t="s">
        <v>21</v>
      </c>
      <c r="J196" s="19"/>
      <c r="K196" s="19"/>
      <c r="L196" s="14" t="s">
        <v>34</v>
      </c>
      <c r="M196" s="11">
        <f t="shared" si="4"/>
      </c>
      <c r="N196" s="20">
        <f t="shared" si="5"/>
      </c>
      <c r="O196" s="21" t="s">
        <v>23</v>
      </c>
    </row>
    <row r="197" spans="2:15" ht="12">
      <c r="B197" s="17" t="s">
        <v>16</v>
      </c>
      <c r="C197" s="14">
        <v>32</v>
      </c>
      <c r="D197" s="14">
        <v>192</v>
      </c>
      <c r="E197" s="14">
        <v>9</v>
      </c>
      <c r="F197" s="14">
        <v>29</v>
      </c>
      <c r="G197" s="18">
        <v>0.6666666666666666</v>
      </c>
      <c r="H197" s="11" t="s">
        <v>32</v>
      </c>
      <c r="I197" s="14" t="s">
        <v>33</v>
      </c>
      <c r="J197" s="19"/>
      <c r="K197" s="19"/>
      <c r="L197" s="14" t="s">
        <v>30</v>
      </c>
      <c r="M197" s="11">
        <f t="shared" si="4"/>
      </c>
      <c r="N197" s="20">
        <f t="shared" si="5"/>
      </c>
      <c r="O197" s="21" t="s">
        <v>35</v>
      </c>
    </row>
    <row r="198" spans="2:15" ht="12">
      <c r="B198" s="17" t="s">
        <v>16</v>
      </c>
      <c r="C198" s="14">
        <v>33</v>
      </c>
      <c r="D198" s="14">
        <v>193</v>
      </c>
      <c r="E198" s="14">
        <v>10</v>
      </c>
      <c r="F198" s="14">
        <v>6</v>
      </c>
      <c r="G198" s="18">
        <v>0.5833333333333334</v>
      </c>
      <c r="H198" s="11" t="s">
        <v>32</v>
      </c>
      <c r="I198" s="14" t="s">
        <v>34</v>
      </c>
      <c r="J198" s="19"/>
      <c r="K198" s="19"/>
      <c r="L198" s="14" t="s">
        <v>24</v>
      </c>
      <c r="M198" s="11">
        <f aca="true" t="shared" si="6" ref="M198:M233">IF(ISBLANK(J198),"",IF(J198&gt;K198,"승",IF(J198=K198,"무","패")))</f>
      </c>
      <c r="N198" s="20">
        <f t="shared" si="5"/>
      </c>
      <c r="O198" s="21" t="s">
        <v>34</v>
      </c>
    </row>
    <row r="199" spans="2:15" ht="12">
      <c r="B199" s="17" t="s">
        <v>16</v>
      </c>
      <c r="C199" s="14">
        <v>33</v>
      </c>
      <c r="D199" s="14">
        <v>194</v>
      </c>
      <c r="E199" s="14">
        <v>10</v>
      </c>
      <c r="F199" s="14">
        <v>6</v>
      </c>
      <c r="G199" s="18">
        <v>0.5833333333333334</v>
      </c>
      <c r="H199" s="11" t="s">
        <v>32</v>
      </c>
      <c r="I199" s="14" t="s">
        <v>29</v>
      </c>
      <c r="J199" s="19"/>
      <c r="K199" s="19"/>
      <c r="L199" s="14" t="s">
        <v>21</v>
      </c>
      <c r="M199" s="11">
        <f t="shared" si="6"/>
      </c>
      <c r="N199" s="20">
        <f t="shared" si="5"/>
      </c>
      <c r="O199" s="21" t="s">
        <v>41</v>
      </c>
    </row>
    <row r="200" spans="2:15" ht="12">
      <c r="B200" s="17" t="s">
        <v>16</v>
      </c>
      <c r="C200" s="14">
        <v>33</v>
      </c>
      <c r="D200" s="14">
        <v>195</v>
      </c>
      <c r="E200" s="14">
        <v>10</v>
      </c>
      <c r="F200" s="14">
        <v>6</v>
      </c>
      <c r="G200" s="18">
        <v>0.5833333333333334</v>
      </c>
      <c r="H200" s="11" t="s">
        <v>32</v>
      </c>
      <c r="I200" s="14" t="s">
        <v>25</v>
      </c>
      <c r="J200" s="19"/>
      <c r="K200" s="19"/>
      <c r="L200" s="14" t="s">
        <v>33</v>
      </c>
      <c r="M200" s="11">
        <f t="shared" si="6"/>
      </c>
      <c r="N200" s="20">
        <f aca="true" t="shared" si="7" ref="N200:N226">IF(ISBLANK(J200),"","★")</f>
      </c>
      <c r="O200" s="21" t="s">
        <v>37</v>
      </c>
    </row>
    <row r="201" spans="2:15" ht="12">
      <c r="B201" s="17" t="s">
        <v>16</v>
      </c>
      <c r="C201" s="14">
        <v>33</v>
      </c>
      <c r="D201" s="14">
        <v>196</v>
      </c>
      <c r="E201" s="14">
        <v>10</v>
      </c>
      <c r="F201" s="14">
        <v>6</v>
      </c>
      <c r="G201" s="18">
        <v>0.5833333333333334</v>
      </c>
      <c r="H201" s="11" t="s">
        <v>32</v>
      </c>
      <c r="I201" s="14" t="s">
        <v>28</v>
      </c>
      <c r="J201" s="19"/>
      <c r="K201" s="19"/>
      <c r="L201" s="14" t="s">
        <v>18</v>
      </c>
      <c r="M201" s="11">
        <f t="shared" si="6"/>
      </c>
      <c r="N201" s="20">
        <f t="shared" si="7"/>
      </c>
      <c r="O201" s="21" t="s">
        <v>28</v>
      </c>
    </row>
    <row r="202" spans="2:15" ht="12">
      <c r="B202" s="17" t="s">
        <v>16</v>
      </c>
      <c r="C202" s="14">
        <v>33</v>
      </c>
      <c r="D202" s="14">
        <v>197</v>
      </c>
      <c r="E202" s="14">
        <v>10</v>
      </c>
      <c r="F202" s="14">
        <v>6</v>
      </c>
      <c r="G202" s="18">
        <v>0.5833333333333334</v>
      </c>
      <c r="H202" s="11" t="s">
        <v>32</v>
      </c>
      <c r="I202" s="14" t="s">
        <v>30</v>
      </c>
      <c r="J202" s="19"/>
      <c r="K202" s="19"/>
      <c r="L202" s="14" t="s">
        <v>31</v>
      </c>
      <c r="M202" s="11">
        <f t="shared" si="6"/>
      </c>
      <c r="N202" s="20">
        <f t="shared" si="7"/>
      </c>
      <c r="O202" s="21" t="s">
        <v>30</v>
      </c>
    </row>
    <row r="203" spans="2:15" ht="12">
      <c r="B203" s="17" t="s">
        <v>16</v>
      </c>
      <c r="C203" s="14">
        <v>33</v>
      </c>
      <c r="D203" s="14">
        <v>198</v>
      </c>
      <c r="E203" s="14">
        <v>10</v>
      </c>
      <c r="F203" s="14">
        <v>6</v>
      </c>
      <c r="G203" s="18">
        <v>0.5833333333333334</v>
      </c>
      <c r="H203" s="11" t="s">
        <v>32</v>
      </c>
      <c r="I203" s="14" t="s">
        <v>22</v>
      </c>
      <c r="J203" s="19"/>
      <c r="K203" s="19"/>
      <c r="L203" s="14" t="s">
        <v>19</v>
      </c>
      <c r="M203" s="11">
        <f t="shared" si="6"/>
      </c>
      <c r="N203" s="20">
        <f t="shared" si="7"/>
      </c>
      <c r="O203" s="21" t="s">
        <v>44</v>
      </c>
    </row>
    <row r="204" spans="2:15" ht="12">
      <c r="B204" s="17" t="s">
        <v>16</v>
      </c>
      <c r="C204" s="14">
        <v>34</v>
      </c>
      <c r="D204" s="14">
        <v>199</v>
      </c>
      <c r="E204" s="14"/>
      <c r="F204" s="14"/>
      <c r="G204" s="18"/>
      <c r="H204" s="11"/>
      <c r="I204" s="14"/>
      <c r="J204" s="19"/>
      <c r="K204" s="19"/>
      <c r="L204" s="14"/>
      <c r="M204" s="11">
        <f t="shared" si="6"/>
      </c>
      <c r="N204" s="20">
        <f t="shared" si="7"/>
      </c>
      <c r="O204" s="21"/>
    </row>
    <row r="205" spans="2:15" ht="12">
      <c r="B205" s="17" t="s">
        <v>16</v>
      </c>
      <c r="C205" s="14">
        <v>34</v>
      </c>
      <c r="D205" s="14">
        <v>200</v>
      </c>
      <c r="E205" s="14"/>
      <c r="F205" s="14"/>
      <c r="G205" s="18"/>
      <c r="H205" s="11"/>
      <c r="I205" s="14"/>
      <c r="J205" s="19"/>
      <c r="K205" s="19"/>
      <c r="L205" s="14"/>
      <c r="M205" s="11">
        <f t="shared" si="6"/>
      </c>
      <c r="N205" s="20">
        <f t="shared" si="7"/>
      </c>
      <c r="O205" s="21"/>
    </row>
    <row r="206" spans="2:15" ht="12">
      <c r="B206" s="17" t="s">
        <v>16</v>
      </c>
      <c r="C206" s="14">
        <v>34</v>
      </c>
      <c r="D206" s="14">
        <v>201</v>
      </c>
      <c r="E206" s="14"/>
      <c r="F206" s="14"/>
      <c r="G206" s="18"/>
      <c r="H206" s="11"/>
      <c r="I206" s="14"/>
      <c r="J206" s="19"/>
      <c r="K206" s="19"/>
      <c r="L206" s="14"/>
      <c r="M206" s="11">
        <f t="shared" si="6"/>
      </c>
      <c r="N206" s="20">
        <f t="shared" si="7"/>
      </c>
      <c r="O206" s="21"/>
    </row>
    <row r="207" spans="2:15" ht="12">
      <c r="B207" s="17" t="s">
        <v>16</v>
      </c>
      <c r="C207" s="14">
        <v>34</v>
      </c>
      <c r="D207" s="14">
        <v>202</v>
      </c>
      <c r="E207" s="14"/>
      <c r="F207" s="14"/>
      <c r="G207" s="18"/>
      <c r="H207" s="11"/>
      <c r="I207" s="14"/>
      <c r="J207" s="19"/>
      <c r="K207" s="19"/>
      <c r="L207" s="14"/>
      <c r="M207" s="11">
        <f t="shared" si="6"/>
      </c>
      <c r="N207" s="20">
        <f t="shared" si="7"/>
      </c>
      <c r="O207" s="21"/>
    </row>
    <row r="208" spans="2:15" ht="12">
      <c r="B208" s="17" t="s">
        <v>16</v>
      </c>
      <c r="C208" s="14">
        <v>34</v>
      </c>
      <c r="D208" s="14">
        <v>203</v>
      </c>
      <c r="E208" s="14"/>
      <c r="F208" s="14"/>
      <c r="G208" s="18"/>
      <c r="H208" s="11"/>
      <c r="I208" s="14"/>
      <c r="J208" s="19"/>
      <c r="K208" s="19"/>
      <c r="L208" s="14"/>
      <c r="M208" s="11">
        <f t="shared" si="6"/>
      </c>
      <c r="N208" s="20">
        <f t="shared" si="7"/>
      </c>
      <c r="O208" s="21"/>
    </row>
    <row r="209" spans="2:15" ht="12">
      <c r="B209" s="17" t="s">
        <v>16</v>
      </c>
      <c r="C209" s="14">
        <v>34</v>
      </c>
      <c r="D209" s="14">
        <v>204</v>
      </c>
      <c r="E209" s="14"/>
      <c r="F209" s="14"/>
      <c r="G209" s="18"/>
      <c r="H209" s="11"/>
      <c r="I209" s="14"/>
      <c r="J209" s="19"/>
      <c r="K209" s="19"/>
      <c r="L209" s="14"/>
      <c r="M209" s="11">
        <f t="shared" si="6"/>
      </c>
      <c r="N209" s="20">
        <f t="shared" si="7"/>
      </c>
      <c r="O209" s="21"/>
    </row>
    <row r="210" spans="2:15" ht="12">
      <c r="B210" s="17" t="s">
        <v>16</v>
      </c>
      <c r="C210" s="14">
        <v>35</v>
      </c>
      <c r="D210" s="14">
        <v>205</v>
      </c>
      <c r="E210" s="14"/>
      <c r="F210" s="14"/>
      <c r="G210" s="18"/>
      <c r="H210" s="11"/>
      <c r="I210" s="14"/>
      <c r="J210" s="19"/>
      <c r="K210" s="19"/>
      <c r="L210" s="14"/>
      <c r="M210" s="11">
        <f t="shared" si="6"/>
      </c>
      <c r="N210" s="20">
        <f t="shared" si="7"/>
      </c>
      <c r="O210" s="21"/>
    </row>
    <row r="211" spans="2:15" ht="12">
      <c r="B211" s="17" t="s">
        <v>16</v>
      </c>
      <c r="C211" s="14">
        <v>35</v>
      </c>
      <c r="D211" s="14">
        <v>206</v>
      </c>
      <c r="E211" s="14"/>
      <c r="F211" s="14"/>
      <c r="G211" s="18"/>
      <c r="H211" s="11"/>
      <c r="I211" s="14"/>
      <c r="J211" s="19"/>
      <c r="K211" s="19"/>
      <c r="L211" s="14"/>
      <c r="M211" s="11">
        <f t="shared" si="6"/>
      </c>
      <c r="N211" s="20">
        <f t="shared" si="7"/>
      </c>
      <c r="O211" s="21"/>
    </row>
    <row r="212" spans="2:15" ht="12">
      <c r="B212" s="17" t="s">
        <v>16</v>
      </c>
      <c r="C212" s="14">
        <v>35</v>
      </c>
      <c r="D212" s="14">
        <v>207</v>
      </c>
      <c r="E212" s="14"/>
      <c r="F212" s="14"/>
      <c r="G212" s="18"/>
      <c r="H212" s="11"/>
      <c r="I212" s="14"/>
      <c r="J212" s="19"/>
      <c r="K212" s="19"/>
      <c r="L212" s="14"/>
      <c r="M212" s="11">
        <f t="shared" si="6"/>
      </c>
      <c r="N212" s="20">
        <f t="shared" si="7"/>
      </c>
      <c r="O212" s="21"/>
    </row>
    <row r="213" spans="2:15" ht="12">
      <c r="B213" s="17" t="s">
        <v>16</v>
      </c>
      <c r="C213" s="14">
        <v>35</v>
      </c>
      <c r="D213" s="14">
        <v>208</v>
      </c>
      <c r="E213" s="14"/>
      <c r="F213" s="14"/>
      <c r="G213" s="18"/>
      <c r="H213" s="11"/>
      <c r="I213" s="14"/>
      <c r="J213" s="19"/>
      <c r="K213" s="19"/>
      <c r="L213" s="14"/>
      <c r="M213" s="11">
        <f t="shared" si="6"/>
      </c>
      <c r="N213" s="20">
        <f t="shared" si="7"/>
      </c>
      <c r="O213" s="21"/>
    </row>
    <row r="214" spans="2:15" ht="12">
      <c r="B214" s="17" t="s">
        <v>16</v>
      </c>
      <c r="C214" s="14">
        <v>35</v>
      </c>
      <c r="D214" s="14">
        <v>209</v>
      </c>
      <c r="E214" s="14"/>
      <c r="F214" s="14"/>
      <c r="G214" s="18"/>
      <c r="H214" s="11"/>
      <c r="I214" s="14"/>
      <c r="J214" s="19"/>
      <c r="K214" s="19"/>
      <c r="L214" s="14"/>
      <c r="M214" s="11">
        <f t="shared" si="6"/>
      </c>
      <c r="N214" s="20">
        <f t="shared" si="7"/>
      </c>
      <c r="O214" s="21"/>
    </row>
    <row r="215" spans="2:15" ht="12">
      <c r="B215" s="17" t="s">
        <v>16</v>
      </c>
      <c r="C215" s="14">
        <v>35</v>
      </c>
      <c r="D215" s="14">
        <v>210</v>
      </c>
      <c r="E215" s="14"/>
      <c r="F215" s="14"/>
      <c r="G215" s="18"/>
      <c r="H215" s="11"/>
      <c r="I215" s="14"/>
      <c r="J215" s="19"/>
      <c r="K215" s="19"/>
      <c r="L215" s="14"/>
      <c r="M215" s="11">
        <f t="shared" si="6"/>
      </c>
      <c r="N215" s="20">
        <f t="shared" si="7"/>
      </c>
      <c r="O215" s="21"/>
    </row>
    <row r="216" spans="2:15" ht="12">
      <c r="B216" s="17" t="s">
        <v>16</v>
      </c>
      <c r="C216" s="14">
        <v>36</v>
      </c>
      <c r="D216" s="14">
        <v>211</v>
      </c>
      <c r="E216" s="14"/>
      <c r="F216" s="14"/>
      <c r="G216" s="18"/>
      <c r="H216" s="11"/>
      <c r="I216" s="14"/>
      <c r="J216" s="19"/>
      <c r="K216" s="19"/>
      <c r="L216" s="14"/>
      <c r="M216" s="11">
        <f t="shared" si="6"/>
      </c>
      <c r="N216" s="20">
        <f t="shared" si="7"/>
      </c>
      <c r="O216" s="21"/>
    </row>
    <row r="217" spans="2:15" ht="12">
      <c r="B217" s="17" t="s">
        <v>16</v>
      </c>
      <c r="C217" s="14">
        <v>36</v>
      </c>
      <c r="D217" s="14">
        <v>212</v>
      </c>
      <c r="E217" s="14"/>
      <c r="F217" s="14"/>
      <c r="G217" s="18"/>
      <c r="H217" s="11"/>
      <c r="I217" s="14"/>
      <c r="J217" s="19"/>
      <c r="K217" s="19"/>
      <c r="L217" s="14"/>
      <c r="M217" s="11">
        <f t="shared" si="6"/>
      </c>
      <c r="N217" s="20">
        <f t="shared" si="7"/>
      </c>
      <c r="O217" s="21"/>
    </row>
    <row r="218" spans="2:15" ht="12">
      <c r="B218" s="17" t="s">
        <v>16</v>
      </c>
      <c r="C218" s="14">
        <v>36</v>
      </c>
      <c r="D218" s="14">
        <v>213</v>
      </c>
      <c r="E218" s="14"/>
      <c r="F218" s="14"/>
      <c r="G218" s="18"/>
      <c r="H218" s="11"/>
      <c r="I218" s="14"/>
      <c r="J218" s="19"/>
      <c r="K218" s="19"/>
      <c r="L218" s="14"/>
      <c r="M218" s="11">
        <f t="shared" si="6"/>
      </c>
      <c r="N218" s="20">
        <f t="shared" si="7"/>
      </c>
      <c r="O218" s="21"/>
    </row>
    <row r="219" spans="2:15" ht="12">
      <c r="B219" s="17" t="s">
        <v>16</v>
      </c>
      <c r="C219" s="14">
        <v>36</v>
      </c>
      <c r="D219" s="14">
        <v>214</v>
      </c>
      <c r="E219" s="14"/>
      <c r="F219" s="14"/>
      <c r="G219" s="18"/>
      <c r="H219" s="11"/>
      <c r="I219" s="14"/>
      <c r="J219" s="19"/>
      <c r="K219" s="19"/>
      <c r="L219" s="14"/>
      <c r="M219" s="11">
        <f t="shared" si="6"/>
      </c>
      <c r="N219" s="20">
        <f t="shared" si="7"/>
      </c>
      <c r="O219" s="21"/>
    </row>
    <row r="220" spans="2:15" ht="12">
      <c r="B220" s="17" t="s">
        <v>16</v>
      </c>
      <c r="C220" s="14">
        <v>36</v>
      </c>
      <c r="D220" s="14">
        <v>215</v>
      </c>
      <c r="E220" s="14"/>
      <c r="F220" s="14"/>
      <c r="G220" s="18"/>
      <c r="H220" s="11"/>
      <c r="I220" s="14"/>
      <c r="J220" s="19"/>
      <c r="K220" s="19"/>
      <c r="L220" s="14"/>
      <c r="M220" s="11">
        <f t="shared" si="6"/>
      </c>
      <c r="N220" s="20">
        <f t="shared" si="7"/>
      </c>
      <c r="O220" s="21"/>
    </row>
    <row r="221" spans="2:15" ht="12">
      <c r="B221" s="17" t="s">
        <v>16</v>
      </c>
      <c r="C221" s="14">
        <v>36</v>
      </c>
      <c r="D221" s="14">
        <v>216</v>
      </c>
      <c r="E221" s="14"/>
      <c r="F221" s="14"/>
      <c r="G221" s="18"/>
      <c r="H221" s="11"/>
      <c r="I221" s="14"/>
      <c r="J221" s="19"/>
      <c r="K221" s="19"/>
      <c r="L221" s="14"/>
      <c r="M221" s="11">
        <f t="shared" si="6"/>
      </c>
      <c r="N221" s="20">
        <f t="shared" si="7"/>
      </c>
      <c r="O221" s="21"/>
    </row>
    <row r="222" spans="2:15" ht="12">
      <c r="B222" s="17" t="s">
        <v>16</v>
      </c>
      <c r="C222" s="14">
        <v>37</v>
      </c>
      <c r="D222" s="14">
        <v>217</v>
      </c>
      <c r="E222" s="14"/>
      <c r="F222" s="14"/>
      <c r="G222" s="18"/>
      <c r="H222" s="11"/>
      <c r="I222" s="14"/>
      <c r="J222" s="19"/>
      <c r="K222" s="19"/>
      <c r="L222" s="14"/>
      <c r="M222" s="11">
        <f t="shared" si="6"/>
      </c>
      <c r="N222" s="20">
        <f t="shared" si="7"/>
      </c>
      <c r="O222" s="21"/>
    </row>
    <row r="223" spans="2:15" ht="12">
      <c r="B223" s="17" t="s">
        <v>16</v>
      </c>
      <c r="C223" s="14">
        <v>37</v>
      </c>
      <c r="D223" s="14">
        <v>218</v>
      </c>
      <c r="E223" s="14"/>
      <c r="F223" s="14"/>
      <c r="G223" s="18"/>
      <c r="H223" s="11"/>
      <c r="I223" s="14"/>
      <c r="J223" s="19"/>
      <c r="K223" s="19"/>
      <c r="L223" s="14"/>
      <c r="M223" s="11">
        <f t="shared" si="6"/>
      </c>
      <c r="N223" s="20">
        <f t="shared" si="7"/>
      </c>
      <c r="O223" s="21"/>
    </row>
    <row r="224" spans="2:15" ht="12">
      <c r="B224" s="17" t="s">
        <v>16</v>
      </c>
      <c r="C224" s="14">
        <v>37</v>
      </c>
      <c r="D224" s="14">
        <v>219</v>
      </c>
      <c r="E224" s="14"/>
      <c r="F224" s="14"/>
      <c r="G224" s="18"/>
      <c r="H224" s="11"/>
      <c r="I224" s="14"/>
      <c r="J224" s="19"/>
      <c r="K224" s="19"/>
      <c r="L224" s="14"/>
      <c r="M224" s="11">
        <f t="shared" si="6"/>
      </c>
      <c r="N224" s="20">
        <f t="shared" si="7"/>
      </c>
      <c r="O224" s="21"/>
    </row>
    <row r="225" spans="2:15" ht="12">
      <c r="B225" s="17" t="s">
        <v>16</v>
      </c>
      <c r="C225" s="14">
        <v>37</v>
      </c>
      <c r="D225" s="14">
        <v>220</v>
      </c>
      <c r="E225" s="14"/>
      <c r="F225" s="14"/>
      <c r="G225" s="18"/>
      <c r="H225" s="11"/>
      <c r="I225" s="14"/>
      <c r="J225" s="19"/>
      <c r="K225" s="19"/>
      <c r="L225" s="14"/>
      <c r="M225" s="11">
        <f t="shared" si="6"/>
      </c>
      <c r="N225" s="20">
        <f t="shared" si="7"/>
      </c>
      <c r="O225" s="21"/>
    </row>
    <row r="226" spans="2:15" ht="12">
      <c r="B226" s="17" t="s">
        <v>16</v>
      </c>
      <c r="C226" s="14">
        <v>37</v>
      </c>
      <c r="D226" s="14">
        <v>221</v>
      </c>
      <c r="E226" s="14"/>
      <c r="F226" s="14"/>
      <c r="G226" s="18"/>
      <c r="H226" s="11"/>
      <c r="I226" s="14"/>
      <c r="J226" s="19"/>
      <c r="K226" s="19"/>
      <c r="L226" s="14"/>
      <c r="M226" s="11">
        <f t="shared" si="6"/>
      </c>
      <c r="N226" s="20">
        <f t="shared" si="7"/>
      </c>
      <c r="O226" s="21"/>
    </row>
    <row r="227" spans="2:15" ht="12">
      <c r="B227" s="17" t="s">
        <v>16</v>
      </c>
      <c r="C227" s="14">
        <v>37</v>
      </c>
      <c r="D227" s="14">
        <v>222</v>
      </c>
      <c r="E227" s="14"/>
      <c r="F227" s="14"/>
      <c r="G227" s="18"/>
      <c r="H227" s="11"/>
      <c r="I227" s="14"/>
      <c r="J227" s="19"/>
      <c r="K227" s="19"/>
      <c r="L227" s="14"/>
      <c r="M227" s="11">
        <f t="shared" si="6"/>
      </c>
      <c r="N227" s="20">
        <f>IF(ISBLANK(J227),"","★")</f>
      </c>
      <c r="O227" s="21"/>
    </row>
    <row r="228" spans="2:15" ht="12">
      <c r="B228" s="17" t="s">
        <v>16</v>
      </c>
      <c r="C228" s="14">
        <v>38</v>
      </c>
      <c r="D228" s="14">
        <v>223</v>
      </c>
      <c r="E228" s="14"/>
      <c r="F228" s="14"/>
      <c r="G228" s="18"/>
      <c r="H228" s="11"/>
      <c r="I228" s="14"/>
      <c r="J228" s="14"/>
      <c r="K228" s="14"/>
      <c r="L228" s="14"/>
      <c r="M228" s="11">
        <f t="shared" si="6"/>
      </c>
      <c r="N228" s="20">
        <f aca="true" t="shared" si="8" ref="N228:N233">IF(ISBLANK(J228),"","★")</f>
      </c>
      <c r="O228" s="21"/>
    </row>
    <row r="229" spans="2:15" ht="12">
      <c r="B229" s="17" t="s">
        <v>16</v>
      </c>
      <c r="C229" s="14">
        <v>38</v>
      </c>
      <c r="D229" s="14">
        <v>224</v>
      </c>
      <c r="E229" s="14"/>
      <c r="F229" s="14"/>
      <c r="G229" s="18"/>
      <c r="H229" s="11"/>
      <c r="I229" s="14"/>
      <c r="J229" s="14"/>
      <c r="K229" s="14"/>
      <c r="L229" s="14"/>
      <c r="M229" s="11">
        <f t="shared" si="6"/>
      </c>
      <c r="N229" s="20">
        <f t="shared" si="8"/>
      </c>
      <c r="O229" s="21"/>
    </row>
    <row r="230" spans="2:15" ht="12">
      <c r="B230" s="17" t="s">
        <v>16</v>
      </c>
      <c r="C230" s="14">
        <v>38</v>
      </c>
      <c r="D230" s="14">
        <v>225</v>
      </c>
      <c r="E230" s="14"/>
      <c r="F230" s="14"/>
      <c r="G230" s="18"/>
      <c r="H230" s="11"/>
      <c r="I230" s="14"/>
      <c r="J230" s="14"/>
      <c r="K230" s="14"/>
      <c r="L230" s="14"/>
      <c r="M230" s="11">
        <f t="shared" si="6"/>
      </c>
      <c r="N230" s="20">
        <f t="shared" si="8"/>
      </c>
      <c r="O230" s="21"/>
    </row>
    <row r="231" spans="2:15" ht="12">
      <c r="B231" s="53" t="s">
        <v>16</v>
      </c>
      <c r="C231" s="52">
        <v>38</v>
      </c>
      <c r="D231" s="52">
        <v>226</v>
      </c>
      <c r="E231" s="52"/>
      <c r="F231" s="52"/>
      <c r="G231" s="54"/>
      <c r="H231" s="52"/>
      <c r="I231" s="52"/>
      <c r="J231" s="52"/>
      <c r="K231" s="52"/>
      <c r="L231" s="52"/>
      <c r="M231" s="52">
        <f t="shared" si="6"/>
      </c>
      <c r="N231" s="55">
        <f t="shared" si="8"/>
      </c>
      <c r="O231" s="56"/>
    </row>
    <row r="232" spans="2:15" ht="12">
      <c r="B232" s="53" t="s">
        <v>16</v>
      </c>
      <c r="C232" s="52">
        <v>38</v>
      </c>
      <c r="D232" s="52">
        <v>227</v>
      </c>
      <c r="E232" s="52"/>
      <c r="F232" s="52"/>
      <c r="G232" s="54"/>
      <c r="H232" s="51"/>
      <c r="I232" s="52"/>
      <c r="J232" s="52"/>
      <c r="K232" s="52"/>
      <c r="L232" s="52"/>
      <c r="M232" s="51">
        <f t="shared" si="6"/>
      </c>
      <c r="N232" s="55">
        <f t="shared" si="8"/>
      </c>
      <c r="O232" s="56"/>
    </row>
    <row r="233" spans="2:15" ht="12.75" thickBot="1">
      <c r="B233" s="57" t="s">
        <v>16</v>
      </c>
      <c r="C233" s="58">
        <v>38</v>
      </c>
      <c r="D233" s="58">
        <v>228</v>
      </c>
      <c r="E233" s="58"/>
      <c r="F233" s="58"/>
      <c r="G233" s="29"/>
      <c r="H233" s="28"/>
      <c r="I233" s="58"/>
      <c r="J233" s="58"/>
      <c r="K233" s="58"/>
      <c r="L233" s="58"/>
      <c r="M233" s="58">
        <f t="shared" si="6"/>
      </c>
      <c r="N233" s="59">
        <f t="shared" si="8"/>
      </c>
      <c r="O233" s="60"/>
    </row>
    <row r="234" ht="12.75" thickTop="1"/>
  </sheetData>
  <sheetProtection/>
  <mergeCells count="3">
    <mergeCell ref="B2:O2"/>
    <mergeCell ref="B3:E3"/>
    <mergeCell ref="F3:O3"/>
  </mergeCells>
  <hyperlinks>
    <hyperlink ref="F3" r:id="rId1" display="https://chappira.tistory.com/1035"/>
  </hyperlinks>
  <printOptions/>
  <pageMargins left="0.7" right="0.7" top="0.75" bottom="0.75" header="0.3" footer="0.3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Z42"/>
  <sheetViews>
    <sheetView zoomScalePageLayoutView="0" workbookViewId="0" topLeftCell="A1">
      <selection activeCell="AC12" sqref="AC12"/>
    </sheetView>
  </sheetViews>
  <sheetFormatPr defaultColWidth="9.140625" defaultRowHeight="15"/>
  <cols>
    <col min="1" max="1" width="2.140625" style="22" customWidth="1"/>
    <col min="2" max="2" width="3.28125" style="22" customWidth="1"/>
    <col min="3" max="3" width="5.421875" style="22" customWidth="1"/>
    <col min="4" max="5" width="3.28125" style="22" customWidth="1"/>
    <col min="6" max="10" width="2.8515625" style="22" customWidth="1"/>
    <col min="11" max="11" width="3.140625" style="22" customWidth="1"/>
    <col min="12" max="12" width="3.28125" style="22" customWidth="1"/>
    <col min="13" max="17" width="2.8515625" style="22" customWidth="1"/>
    <col min="18" max="18" width="3.140625" style="22" customWidth="1"/>
    <col min="19" max="19" width="3.28125" style="22" customWidth="1"/>
    <col min="20" max="24" width="2.8515625" style="22" customWidth="1"/>
    <col min="25" max="25" width="3.140625" style="22" customWidth="1"/>
    <col min="26" max="26" width="2.28125" style="22" customWidth="1"/>
    <col min="27" max="27" width="3.140625" style="22" customWidth="1"/>
    <col min="28" max="16384" width="9.00390625" style="22" customWidth="1"/>
  </cols>
  <sheetData>
    <row r="2" ht="12" thickBot="1"/>
    <row r="3" spans="2:26" ht="24" customHeight="1" thickBot="1" thickTop="1">
      <c r="B3" s="31" t="s">
        <v>45</v>
      </c>
      <c r="C3" s="32" t="s">
        <v>46</v>
      </c>
      <c r="D3" s="33" t="s">
        <v>47</v>
      </c>
      <c r="E3" s="32" t="s">
        <v>48</v>
      </c>
      <c r="F3" s="33" t="s">
        <v>49</v>
      </c>
      <c r="G3" s="33" t="s">
        <v>50</v>
      </c>
      <c r="H3" s="33" t="s">
        <v>51</v>
      </c>
      <c r="I3" s="33" t="s">
        <v>52</v>
      </c>
      <c r="J3" s="33" t="s">
        <v>53</v>
      </c>
      <c r="K3" s="34" t="s">
        <v>54</v>
      </c>
      <c r="L3" s="35" t="s">
        <v>48</v>
      </c>
      <c r="M3" s="33" t="s">
        <v>49</v>
      </c>
      <c r="N3" s="33" t="s">
        <v>50</v>
      </c>
      <c r="O3" s="33" t="s">
        <v>51</v>
      </c>
      <c r="P3" s="33" t="s">
        <v>52</v>
      </c>
      <c r="Q3" s="33" t="s">
        <v>53</v>
      </c>
      <c r="R3" s="36" t="s">
        <v>54</v>
      </c>
      <c r="S3" s="35" t="s">
        <v>48</v>
      </c>
      <c r="T3" s="33" t="s">
        <v>49</v>
      </c>
      <c r="U3" s="33" t="s">
        <v>50</v>
      </c>
      <c r="V3" s="33" t="s">
        <v>51</v>
      </c>
      <c r="W3" s="33" t="s">
        <v>52</v>
      </c>
      <c r="X3" s="33" t="s">
        <v>53</v>
      </c>
      <c r="Y3" s="36" t="s">
        <v>54</v>
      </c>
      <c r="Z3" s="23"/>
    </row>
    <row r="4" spans="2:26" ht="12" customHeight="1" thickTop="1">
      <c r="B4" s="37">
        <v>1</v>
      </c>
      <c r="C4" s="38" t="s">
        <v>28</v>
      </c>
      <c r="D4" s="39">
        <f>SUM(F4:H4)</f>
        <v>0</v>
      </c>
      <c r="E4" s="38">
        <f>SUM(L4,S4)</f>
        <v>0</v>
      </c>
      <c r="F4" s="39">
        <f>SUM(M4,T4)</f>
        <v>0</v>
      </c>
      <c r="G4" s="39">
        <f>SUM(N4,U4)</f>
        <v>0</v>
      </c>
      <c r="H4" s="39">
        <f>SUM(O4,V4)</f>
        <v>0</v>
      </c>
      <c r="I4" s="39">
        <f>SUM(P4,W4)</f>
        <v>0</v>
      </c>
      <c r="J4" s="39">
        <f>SUM(Q4,X4)</f>
        <v>0</v>
      </c>
      <c r="K4" s="40">
        <f>SUM(R4,Y4)</f>
        <v>0</v>
      </c>
      <c r="L4" s="41">
        <f>M4*3+N4</f>
        <v>0</v>
      </c>
      <c r="M4" s="42">
        <f>_xlfn.COUNTIFS(일정!$I$6:$I$233,C4,일정!$M$6:$M$233,순위!$M$3)</f>
        <v>0</v>
      </c>
      <c r="N4" s="42">
        <f>_xlfn.COUNTIFS(일정!$I$6:$I$233,C4,일정!$M$6:$M$233,순위!$N$3)</f>
        <v>0</v>
      </c>
      <c r="O4" s="42">
        <f>_xlfn.COUNTIFS(일정!$I$6:$I$233,C4,일정!$M$6:$M$233,순위!$O$3)</f>
        <v>0</v>
      </c>
      <c r="P4" s="42">
        <f>SUMIF(일정!$I$6:$I$233,C4,일정!$J$6:$J$233)</f>
        <v>0</v>
      </c>
      <c r="Q4" s="42">
        <f>SUMIF(일정!$I$6:$I$233,C4,일정!$K$6:$K$233)</f>
        <v>0</v>
      </c>
      <c r="R4" s="43">
        <f>P4-Q4</f>
        <v>0</v>
      </c>
      <c r="S4" s="41">
        <f>T4*3+U4</f>
        <v>0</v>
      </c>
      <c r="T4" s="39">
        <f>_xlfn.COUNTIFS(일정!$L$6:$L$233,C4,일정!$M$6:$M$233,$V$3)</f>
        <v>0</v>
      </c>
      <c r="U4" s="39">
        <f>_xlfn.COUNTIFS(일정!$L$6:$L$233,C4,일정!$M$6:$M$233,$U$3)</f>
        <v>0</v>
      </c>
      <c r="V4" s="39">
        <f>_xlfn.COUNTIFS(일정!$L$6:$L$233,C4,일정!$M$6:$M$233,$T$3)</f>
        <v>0</v>
      </c>
      <c r="W4" s="39">
        <f>SUMIF(일정!$L$6:$L$185,C4,일정!$K$6:$K$185)</f>
        <v>0</v>
      </c>
      <c r="X4" s="39">
        <f>SUMIF(일정!$L$6:$L$185,C4,일정!$J$6:$J$185)</f>
        <v>0</v>
      </c>
      <c r="Y4" s="43">
        <f>W4-X4</f>
        <v>0</v>
      </c>
      <c r="Z4" s="24"/>
    </row>
    <row r="5" spans="2:26" ht="12" customHeight="1">
      <c r="B5" s="37">
        <v>2</v>
      </c>
      <c r="C5" s="44" t="s">
        <v>18</v>
      </c>
      <c r="D5" s="42">
        <f>SUM(F5:H5)</f>
        <v>0</v>
      </c>
      <c r="E5" s="44">
        <f>SUM(L5,S5)</f>
        <v>0</v>
      </c>
      <c r="F5" s="42">
        <f>SUM(M5,T5)</f>
        <v>0</v>
      </c>
      <c r="G5" s="42">
        <f>SUM(N5,U5)</f>
        <v>0</v>
      </c>
      <c r="H5" s="42">
        <f>SUM(O5,V5)</f>
        <v>0</v>
      </c>
      <c r="I5" s="42">
        <f>SUM(P5,W5)</f>
        <v>0</v>
      </c>
      <c r="J5" s="42">
        <f>SUM(Q5,X5)</f>
        <v>0</v>
      </c>
      <c r="K5" s="45">
        <f>SUM(R5,Y5)</f>
        <v>0</v>
      </c>
      <c r="L5" s="41">
        <f>M5*3+N5</f>
        <v>0</v>
      </c>
      <c r="M5" s="42">
        <f>_xlfn.COUNTIFS(일정!$I$6:$I$233,C5,일정!$M$6:$M$233,순위!$M$3)</f>
        <v>0</v>
      </c>
      <c r="N5" s="42">
        <f>_xlfn.COUNTIFS(일정!$I$6:$I$233,C5,일정!$M$6:$M$233,순위!$N$3)</f>
        <v>0</v>
      </c>
      <c r="O5" s="42">
        <f>_xlfn.COUNTIFS(일정!$I$6:$I$233,C5,일정!$M$6:$M$233,순위!$O$3)</f>
        <v>0</v>
      </c>
      <c r="P5" s="42">
        <f>SUMIF(일정!$I$6:$I$233,C5,일정!$J$6:$J$233)</f>
        <v>0</v>
      </c>
      <c r="Q5" s="42">
        <f>SUMIF(일정!$I$6:$I$233,C5,일정!$K$6:$K$233)</f>
        <v>0</v>
      </c>
      <c r="R5" s="43">
        <f>P5-Q5</f>
        <v>0</v>
      </c>
      <c r="S5" s="41">
        <f>T5*3+U5</f>
        <v>0</v>
      </c>
      <c r="T5" s="39">
        <f>_xlfn.COUNTIFS(일정!$L$6:$L$233,C5,일정!$M$6:$M$233,$V$3)</f>
        <v>0</v>
      </c>
      <c r="U5" s="39">
        <f>_xlfn.COUNTIFS(일정!$L$6:$L$233,C5,일정!$M$6:$M$233,$U$3)</f>
        <v>0</v>
      </c>
      <c r="V5" s="39">
        <f>_xlfn.COUNTIFS(일정!$L$6:$L$233,C5,일정!$M$6:$M$233,$T$3)</f>
        <v>0</v>
      </c>
      <c r="W5" s="39">
        <f>SUMIF(일정!$L$6:$L$185,C5,일정!$K$6:$K$185)</f>
        <v>0</v>
      </c>
      <c r="X5" s="39">
        <f>SUMIF(일정!$L$6:$L$185,C5,일정!$J$6:$J$185)</f>
        <v>0</v>
      </c>
      <c r="Y5" s="43">
        <f>W5-X5</f>
        <v>0</v>
      </c>
      <c r="Z5" s="24"/>
    </row>
    <row r="6" spans="2:26" ht="12" customHeight="1">
      <c r="B6" s="37">
        <v>3</v>
      </c>
      <c r="C6" s="44" t="s">
        <v>21</v>
      </c>
      <c r="D6" s="42">
        <f>SUM(F6:H6)</f>
        <v>0</v>
      </c>
      <c r="E6" s="44">
        <f>SUM(L6,S6)</f>
        <v>0</v>
      </c>
      <c r="F6" s="42">
        <f>SUM(M6,T6)</f>
        <v>0</v>
      </c>
      <c r="G6" s="42">
        <f>SUM(N6,U6)</f>
        <v>0</v>
      </c>
      <c r="H6" s="42">
        <f>SUM(O6,V6)</f>
        <v>0</v>
      </c>
      <c r="I6" s="42">
        <f>SUM(P6,W6)</f>
        <v>0</v>
      </c>
      <c r="J6" s="42">
        <f>SUM(Q6,X6)</f>
        <v>0</v>
      </c>
      <c r="K6" s="45">
        <f>SUM(R6,Y6)</f>
        <v>0</v>
      </c>
      <c r="L6" s="41">
        <f>M6*3+N6</f>
        <v>0</v>
      </c>
      <c r="M6" s="42">
        <f>_xlfn.COUNTIFS(일정!$I$6:$I$233,C6,일정!$M$6:$M$233,순위!$M$3)</f>
        <v>0</v>
      </c>
      <c r="N6" s="42">
        <f>_xlfn.COUNTIFS(일정!$I$6:$I$233,C6,일정!$M$6:$M$233,순위!$N$3)</f>
        <v>0</v>
      </c>
      <c r="O6" s="42">
        <f>_xlfn.COUNTIFS(일정!$I$6:$I$233,C6,일정!$M$6:$M$233,순위!$O$3)</f>
        <v>0</v>
      </c>
      <c r="P6" s="42">
        <f>SUMIF(일정!$I$6:$I$233,C6,일정!$J$6:$J$233)</f>
        <v>0</v>
      </c>
      <c r="Q6" s="42">
        <f>SUMIF(일정!$I$6:$I$233,C6,일정!$K$6:$K$233)</f>
        <v>0</v>
      </c>
      <c r="R6" s="43">
        <f>P6-Q6</f>
        <v>0</v>
      </c>
      <c r="S6" s="41">
        <f>T6*3+U6</f>
        <v>0</v>
      </c>
      <c r="T6" s="39">
        <f>_xlfn.COUNTIFS(일정!$L$6:$L$233,C6,일정!$M$6:$M$233,$V$3)</f>
        <v>0</v>
      </c>
      <c r="U6" s="39">
        <f>_xlfn.COUNTIFS(일정!$L$6:$L$233,C6,일정!$M$6:$M$233,$U$3)</f>
        <v>0</v>
      </c>
      <c r="V6" s="39">
        <f>_xlfn.COUNTIFS(일정!$L$6:$L$233,C6,일정!$M$6:$M$233,$T$3)</f>
        <v>0</v>
      </c>
      <c r="W6" s="39">
        <f>SUMIF(일정!$L$6:$L$185,C6,일정!$K$6:$K$185)</f>
        <v>0</v>
      </c>
      <c r="X6" s="39">
        <f>SUMIF(일정!$L$6:$L$185,C6,일정!$J$6:$J$185)</f>
        <v>0</v>
      </c>
      <c r="Y6" s="43">
        <f>W6-X6</f>
        <v>0</v>
      </c>
      <c r="Z6" s="24"/>
    </row>
    <row r="7" spans="2:26" ht="12" customHeight="1">
      <c r="B7" s="37">
        <v>4</v>
      </c>
      <c r="C7" s="44" t="s">
        <v>25</v>
      </c>
      <c r="D7" s="42">
        <f>SUM(F7:H7)</f>
        <v>0</v>
      </c>
      <c r="E7" s="44">
        <f>SUM(L7,S7)</f>
        <v>0</v>
      </c>
      <c r="F7" s="42">
        <f>SUM(M7,T7)</f>
        <v>0</v>
      </c>
      <c r="G7" s="42">
        <f>SUM(N7,U7)</f>
        <v>0</v>
      </c>
      <c r="H7" s="42">
        <f>SUM(O7,V7)</f>
        <v>0</v>
      </c>
      <c r="I7" s="42">
        <f>SUM(P7,W7)</f>
        <v>0</v>
      </c>
      <c r="J7" s="42">
        <f>SUM(Q7,X7)</f>
        <v>0</v>
      </c>
      <c r="K7" s="45">
        <f>SUM(R7,Y7)</f>
        <v>0</v>
      </c>
      <c r="L7" s="41">
        <f>M7*3+N7</f>
        <v>0</v>
      </c>
      <c r="M7" s="42">
        <f>_xlfn.COUNTIFS(일정!$I$6:$I$233,C7,일정!$M$6:$M$233,순위!$M$3)</f>
        <v>0</v>
      </c>
      <c r="N7" s="42">
        <f>_xlfn.COUNTIFS(일정!$I$6:$I$233,C7,일정!$M$6:$M$233,순위!$N$3)</f>
        <v>0</v>
      </c>
      <c r="O7" s="42">
        <f>_xlfn.COUNTIFS(일정!$I$6:$I$233,C7,일정!$M$6:$M$233,순위!$O$3)</f>
        <v>0</v>
      </c>
      <c r="P7" s="42">
        <f>SUMIF(일정!$I$6:$I$233,C7,일정!$J$6:$J$233)</f>
        <v>0</v>
      </c>
      <c r="Q7" s="42">
        <f>SUMIF(일정!$I$6:$I$233,C7,일정!$K$6:$K$233)</f>
        <v>0</v>
      </c>
      <c r="R7" s="43">
        <f>P7-Q7</f>
        <v>0</v>
      </c>
      <c r="S7" s="41">
        <f>T7*3+U7</f>
        <v>0</v>
      </c>
      <c r="T7" s="39">
        <f>_xlfn.COUNTIFS(일정!$L$6:$L$233,C7,일정!$M$6:$M$233,$V$3)</f>
        <v>0</v>
      </c>
      <c r="U7" s="39">
        <f>_xlfn.COUNTIFS(일정!$L$6:$L$233,C7,일정!$M$6:$M$233,$U$3)</f>
        <v>0</v>
      </c>
      <c r="V7" s="39">
        <f>_xlfn.COUNTIFS(일정!$L$6:$L$233,C7,일정!$M$6:$M$233,$T$3)</f>
        <v>0</v>
      </c>
      <c r="W7" s="39">
        <f>SUMIF(일정!$L$6:$L$185,C7,일정!$K$6:$K$185)</f>
        <v>0</v>
      </c>
      <c r="X7" s="39">
        <f>SUMIF(일정!$L$6:$L$185,C7,일정!$J$6:$J$185)</f>
        <v>0</v>
      </c>
      <c r="Y7" s="43">
        <f>W7-X7</f>
        <v>0</v>
      </c>
      <c r="Z7" s="24"/>
    </row>
    <row r="8" spans="2:26" ht="12" customHeight="1">
      <c r="B8" s="37">
        <v>5</v>
      </c>
      <c r="C8" s="44" t="s">
        <v>22</v>
      </c>
      <c r="D8" s="42">
        <f>SUM(F8:H8)</f>
        <v>0</v>
      </c>
      <c r="E8" s="44">
        <f>SUM(L8,S8)</f>
        <v>0</v>
      </c>
      <c r="F8" s="42">
        <f>SUM(M8,T8)</f>
        <v>0</v>
      </c>
      <c r="G8" s="42">
        <f>SUM(N8,U8)</f>
        <v>0</v>
      </c>
      <c r="H8" s="42">
        <f>SUM(O8,V8)</f>
        <v>0</v>
      </c>
      <c r="I8" s="42">
        <f>SUM(P8,W8)</f>
        <v>0</v>
      </c>
      <c r="J8" s="42">
        <f>SUM(Q8,X8)</f>
        <v>0</v>
      </c>
      <c r="K8" s="45">
        <f>SUM(R8,Y8)</f>
        <v>0</v>
      </c>
      <c r="L8" s="41">
        <f>M8*3+N8</f>
        <v>0</v>
      </c>
      <c r="M8" s="42">
        <f>_xlfn.COUNTIFS(일정!$I$6:$I$233,C8,일정!$M$6:$M$233,순위!$M$3)</f>
        <v>0</v>
      </c>
      <c r="N8" s="42">
        <f>_xlfn.COUNTIFS(일정!$I$6:$I$233,C8,일정!$M$6:$M$233,순위!$N$3)</f>
        <v>0</v>
      </c>
      <c r="O8" s="42">
        <f>_xlfn.COUNTIFS(일정!$I$6:$I$233,C8,일정!$M$6:$M$233,순위!$O$3)</f>
        <v>0</v>
      </c>
      <c r="P8" s="42">
        <f>SUMIF(일정!$I$6:$I$233,C8,일정!$J$6:$J$233)</f>
        <v>0</v>
      </c>
      <c r="Q8" s="42">
        <f>SUMIF(일정!$I$6:$I$233,C8,일정!$K$6:$K$233)</f>
        <v>0</v>
      </c>
      <c r="R8" s="43">
        <f>P8-Q8</f>
        <v>0</v>
      </c>
      <c r="S8" s="41">
        <f>T8*3+U8</f>
        <v>0</v>
      </c>
      <c r="T8" s="39">
        <f>_xlfn.COUNTIFS(일정!$L$6:$L$233,C8,일정!$M$6:$M$233,$V$3)</f>
        <v>0</v>
      </c>
      <c r="U8" s="39">
        <f>_xlfn.COUNTIFS(일정!$L$6:$L$233,C8,일정!$M$6:$M$233,$U$3)</f>
        <v>0</v>
      </c>
      <c r="V8" s="39">
        <f>_xlfn.COUNTIFS(일정!$L$6:$L$233,C8,일정!$M$6:$M$233,$T$3)</f>
        <v>0</v>
      </c>
      <c r="W8" s="39">
        <f>SUMIF(일정!$L$6:$L$185,C8,일정!$K$6:$K$185)</f>
        <v>0</v>
      </c>
      <c r="X8" s="39">
        <f>SUMIF(일정!$L$6:$L$185,C8,일정!$J$6:$J$185)</f>
        <v>0</v>
      </c>
      <c r="Y8" s="43">
        <f>W8-X8</f>
        <v>0</v>
      </c>
      <c r="Z8" s="24"/>
    </row>
    <row r="9" spans="2:26" ht="12" customHeight="1">
      <c r="B9" s="37">
        <v>6</v>
      </c>
      <c r="C9" s="44" t="s">
        <v>31</v>
      </c>
      <c r="D9" s="42">
        <f>SUM(F9:H9)</f>
        <v>0</v>
      </c>
      <c r="E9" s="44">
        <f>SUM(L9,S9)</f>
        <v>0</v>
      </c>
      <c r="F9" s="42">
        <f>SUM(M9,T9)</f>
        <v>0</v>
      </c>
      <c r="G9" s="42">
        <f>SUM(N9,U9)</f>
        <v>0</v>
      </c>
      <c r="H9" s="42">
        <f>SUM(O9,V9)</f>
        <v>0</v>
      </c>
      <c r="I9" s="42">
        <f>SUM(P9,W9)</f>
        <v>0</v>
      </c>
      <c r="J9" s="42">
        <f>SUM(Q9,X9)</f>
        <v>0</v>
      </c>
      <c r="K9" s="45">
        <f>SUM(R9,Y9)</f>
        <v>0</v>
      </c>
      <c r="L9" s="41">
        <f>M9*3+N9</f>
        <v>0</v>
      </c>
      <c r="M9" s="42">
        <f>_xlfn.COUNTIFS(일정!$I$6:$I$233,C9,일정!$M$6:$M$233,순위!$M$3)</f>
        <v>0</v>
      </c>
      <c r="N9" s="42">
        <f>_xlfn.COUNTIFS(일정!$I$6:$I$233,C9,일정!$M$6:$M$233,순위!$N$3)</f>
        <v>0</v>
      </c>
      <c r="O9" s="42">
        <f>_xlfn.COUNTIFS(일정!$I$6:$I$233,C9,일정!$M$6:$M$233,순위!$O$3)</f>
        <v>0</v>
      </c>
      <c r="P9" s="42">
        <f>SUMIF(일정!$I$6:$I$233,C9,일정!$J$6:$J$233)</f>
        <v>0</v>
      </c>
      <c r="Q9" s="42">
        <f>SUMIF(일정!$I$6:$I$233,C9,일정!$K$6:$K$233)</f>
        <v>0</v>
      </c>
      <c r="R9" s="43">
        <f>P9-Q9</f>
        <v>0</v>
      </c>
      <c r="S9" s="41">
        <f>T9*3+U9</f>
        <v>0</v>
      </c>
      <c r="T9" s="39">
        <f>_xlfn.COUNTIFS(일정!$L$6:$L$233,C9,일정!$M$6:$M$233,$V$3)</f>
        <v>0</v>
      </c>
      <c r="U9" s="39">
        <f>_xlfn.COUNTIFS(일정!$L$6:$L$233,C9,일정!$M$6:$M$233,$U$3)</f>
        <v>0</v>
      </c>
      <c r="V9" s="39">
        <f>_xlfn.COUNTIFS(일정!$L$6:$L$233,C9,일정!$M$6:$M$233,$T$3)</f>
        <v>0</v>
      </c>
      <c r="W9" s="39">
        <f>SUMIF(일정!$L$6:$L$185,C9,일정!$K$6:$K$185)</f>
        <v>0</v>
      </c>
      <c r="X9" s="39">
        <f>SUMIF(일정!$L$6:$L$185,C9,일정!$J$6:$J$185)</f>
        <v>0</v>
      </c>
      <c r="Y9" s="43">
        <f>W9-X9</f>
        <v>0</v>
      </c>
      <c r="Z9" s="24"/>
    </row>
    <row r="10" spans="2:26" ht="12" customHeight="1">
      <c r="B10" s="37">
        <v>7</v>
      </c>
      <c r="C10" s="44" t="s">
        <v>34</v>
      </c>
      <c r="D10" s="42">
        <f>SUM(F10:H10)</f>
        <v>0</v>
      </c>
      <c r="E10" s="44">
        <f>SUM(L10,S10)</f>
        <v>0</v>
      </c>
      <c r="F10" s="42">
        <f>SUM(M10,T10)</f>
        <v>0</v>
      </c>
      <c r="G10" s="42">
        <f>SUM(N10,U10)</f>
        <v>0</v>
      </c>
      <c r="H10" s="42">
        <f>SUM(O10,V10)</f>
        <v>0</v>
      </c>
      <c r="I10" s="42">
        <f>SUM(P10,W10)</f>
        <v>0</v>
      </c>
      <c r="J10" s="42">
        <f>SUM(Q10,X10)</f>
        <v>0</v>
      </c>
      <c r="K10" s="45">
        <f>SUM(R10,Y10)</f>
        <v>0</v>
      </c>
      <c r="L10" s="41">
        <f>M10*3+N10</f>
        <v>0</v>
      </c>
      <c r="M10" s="42">
        <f>_xlfn.COUNTIFS(일정!$I$6:$I$233,C10,일정!$M$6:$M$233,순위!$M$3)</f>
        <v>0</v>
      </c>
      <c r="N10" s="42">
        <f>_xlfn.COUNTIFS(일정!$I$6:$I$233,C10,일정!$M$6:$M$233,순위!$N$3)</f>
        <v>0</v>
      </c>
      <c r="O10" s="42">
        <f>_xlfn.COUNTIFS(일정!$I$6:$I$233,C10,일정!$M$6:$M$233,순위!$O$3)</f>
        <v>0</v>
      </c>
      <c r="P10" s="42">
        <f>SUMIF(일정!$I$6:$I$233,C10,일정!$J$6:$J$233)</f>
        <v>0</v>
      </c>
      <c r="Q10" s="42">
        <f>SUMIF(일정!$I$6:$I$233,C10,일정!$K$6:$K$233)</f>
        <v>0</v>
      </c>
      <c r="R10" s="43">
        <f>P10-Q10</f>
        <v>0</v>
      </c>
      <c r="S10" s="41">
        <f>T10*3+U10</f>
        <v>0</v>
      </c>
      <c r="T10" s="39">
        <f>_xlfn.COUNTIFS(일정!$L$6:$L$233,C10,일정!$M$6:$M$233,$V$3)</f>
        <v>0</v>
      </c>
      <c r="U10" s="39">
        <f>_xlfn.COUNTIFS(일정!$L$6:$L$233,C10,일정!$M$6:$M$233,$U$3)</f>
        <v>0</v>
      </c>
      <c r="V10" s="39">
        <f>_xlfn.COUNTIFS(일정!$L$6:$L$233,C10,일정!$M$6:$M$233,$T$3)</f>
        <v>0</v>
      </c>
      <c r="W10" s="39">
        <f>SUMIF(일정!$L$6:$L$185,C10,일정!$K$6:$K$185)</f>
        <v>0</v>
      </c>
      <c r="X10" s="39">
        <f>SUMIF(일정!$L$6:$L$185,C10,일정!$J$6:$J$185)</f>
        <v>0</v>
      </c>
      <c r="Y10" s="43">
        <f>W10-X10</f>
        <v>0</v>
      </c>
      <c r="Z10" s="24"/>
    </row>
    <row r="11" spans="2:26" ht="12" customHeight="1">
      <c r="B11" s="37">
        <v>8</v>
      </c>
      <c r="C11" s="44" t="s">
        <v>19</v>
      </c>
      <c r="D11" s="42">
        <f>SUM(F11:H11)</f>
        <v>0</v>
      </c>
      <c r="E11" s="44">
        <f>SUM(L11,S11)</f>
        <v>0</v>
      </c>
      <c r="F11" s="42">
        <f>SUM(M11,T11)</f>
        <v>0</v>
      </c>
      <c r="G11" s="42">
        <f>SUM(N11,U11)</f>
        <v>0</v>
      </c>
      <c r="H11" s="42">
        <f>SUM(O11,V11)</f>
        <v>0</v>
      </c>
      <c r="I11" s="42">
        <f>SUM(P11,W11)</f>
        <v>0</v>
      </c>
      <c r="J11" s="42">
        <f>SUM(Q11,X11)</f>
        <v>0</v>
      </c>
      <c r="K11" s="45">
        <f>SUM(R11,Y11)</f>
        <v>0</v>
      </c>
      <c r="L11" s="41">
        <f>M11*3+N11</f>
        <v>0</v>
      </c>
      <c r="M11" s="42">
        <f>_xlfn.COUNTIFS(일정!$I$6:$I$233,C11,일정!$M$6:$M$233,순위!$M$3)</f>
        <v>0</v>
      </c>
      <c r="N11" s="42">
        <f>_xlfn.COUNTIFS(일정!$I$6:$I$233,C11,일정!$M$6:$M$233,순위!$N$3)</f>
        <v>0</v>
      </c>
      <c r="O11" s="42">
        <f>_xlfn.COUNTIFS(일정!$I$6:$I$233,C11,일정!$M$6:$M$233,순위!$O$3)</f>
        <v>0</v>
      </c>
      <c r="P11" s="42">
        <f>SUMIF(일정!$I$6:$I$233,C11,일정!$J$6:$J$233)</f>
        <v>0</v>
      </c>
      <c r="Q11" s="42">
        <f>SUMIF(일정!$I$6:$I$233,C11,일정!$K$6:$K$233)</f>
        <v>0</v>
      </c>
      <c r="R11" s="43">
        <f>P11-Q11</f>
        <v>0</v>
      </c>
      <c r="S11" s="41">
        <f>T11*3+U11</f>
        <v>0</v>
      </c>
      <c r="T11" s="39">
        <f>_xlfn.COUNTIFS(일정!$L$6:$L$233,C11,일정!$M$6:$M$233,$V$3)</f>
        <v>0</v>
      </c>
      <c r="U11" s="39">
        <f>_xlfn.COUNTIFS(일정!$L$6:$L$233,C11,일정!$M$6:$M$233,$U$3)</f>
        <v>0</v>
      </c>
      <c r="V11" s="39">
        <f>_xlfn.COUNTIFS(일정!$L$6:$L$233,C11,일정!$M$6:$M$233,$T$3)</f>
        <v>0</v>
      </c>
      <c r="W11" s="39">
        <f>SUMIF(일정!$L$6:$L$185,C11,일정!$K$6:$K$185)</f>
        <v>0</v>
      </c>
      <c r="X11" s="39">
        <f>SUMIF(일정!$L$6:$L$185,C11,일정!$J$6:$J$185)</f>
        <v>0</v>
      </c>
      <c r="Y11" s="43">
        <f>W11-X11</f>
        <v>0</v>
      </c>
      <c r="Z11" s="24"/>
    </row>
    <row r="12" spans="2:26" ht="12" customHeight="1">
      <c r="B12" s="37">
        <v>9</v>
      </c>
      <c r="C12" s="44" t="s">
        <v>24</v>
      </c>
      <c r="D12" s="42">
        <f>SUM(F12:H12)</f>
        <v>0</v>
      </c>
      <c r="E12" s="44">
        <f>SUM(L12,S12)</f>
        <v>0</v>
      </c>
      <c r="F12" s="42">
        <f>SUM(M12,T12)</f>
        <v>0</v>
      </c>
      <c r="G12" s="42">
        <f>SUM(N12,U12)</f>
        <v>0</v>
      </c>
      <c r="H12" s="42">
        <f>SUM(O12,V12)</f>
        <v>0</v>
      </c>
      <c r="I12" s="42">
        <f>SUM(P12,W12)</f>
        <v>0</v>
      </c>
      <c r="J12" s="42">
        <f>SUM(Q12,X12)</f>
        <v>0</v>
      </c>
      <c r="K12" s="45">
        <f>SUM(R12,Y12)</f>
        <v>0</v>
      </c>
      <c r="L12" s="41">
        <f>M12*3+N12</f>
        <v>0</v>
      </c>
      <c r="M12" s="42">
        <f>_xlfn.COUNTIFS(일정!$I$6:$I$233,C12,일정!$M$6:$M$233,순위!$M$3)</f>
        <v>0</v>
      </c>
      <c r="N12" s="42">
        <f>_xlfn.COUNTIFS(일정!$I$6:$I$233,C12,일정!$M$6:$M$233,순위!$N$3)</f>
        <v>0</v>
      </c>
      <c r="O12" s="42">
        <f>_xlfn.COUNTIFS(일정!$I$6:$I$233,C12,일정!$M$6:$M$233,순위!$O$3)</f>
        <v>0</v>
      </c>
      <c r="P12" s="42">
        <f>SUMIF(일정!$I$6:$I$233,C12,일정!$J$6:$J$233)</f>
        <v>0</v>
      </c>
      <c r="Q12" s="42">
        <f>SUMIF(일정!$I$6:$I$233,C12,일정!$K$6:$K$233)</f>
        <v>0</v>
      </c>
      <c r="R12" s="43">
        <f>P12-Q12</f>
        <v>0</v>
      </c>
      <c r="S12" s="41">
        <f>T12*3+U12</f>
        <v>0</v>
      </c>
      <c r="T12" s="39">
        <f>_xlfn.COUNTIFS(일정!$L$6:$L$233,C12,일정!$M$6:$M$233,$V$3)</f>
        <v>0</v>
      </c>
      <c r="U12" s="39">
        <f>_xlfn.COUNTIFS(일정!$L$6:$L$233,C12,일정!$M$6:$M$233,$U$3)</f>
        <v>0</v>
      </c>
      <c r="V12" s="39">
        <f>_xlfn.COUNTIFS(일정!$L$6:$L$233,C12,일정!$M$6:$M$233,$T$3)</f>
        <v>0</v>
      </c>
      <c r="W12" s="39">
        <f>SUMIF(일정!$L$6:$L$185,C12,일정!$K$6:$K$185)</f>
        <v>0</v>
      </c>
      <c r="X12" s="39">
        <f>SUMIF(일정!$L$6:$L$185,C12,일정!$J$6:$J$185)</f>
        <v>0</v>
      </c>
      <c r="Y12" s="43">
        <f>W12-X12</f>
        <v>0</v>
      </c>
      <c r="Z12" s="24"/>
    </row>
    <row r="13" spans="2:26" ht="12" customHeight="1">
      <c r="B13" s="37">
        <v>10</v>
      </c>
      <c r="C13" s="44" t="s">
        <v>29</v>
      </c>
      <c r="D13" s="42">
        <f>SUM(F13:H13)</f>
        <v>0</v>
      </c>
      <c r="E13" s="44">
        <f>SUM(L13,S13)</f>
        <v>0</v>
      </c>
      <c r="F13" s="42">
        <f>SUM(M13,T13)</f>
        <v>0</v>
      </c>
      <c r="G13" s="42">
        <f>SUM(N13,U13)</f>
        <v>0</v>
      </c>
      <c r="H13" s="42">
        <f>SUM(O13,V13)</f>
        <v>0</v>
      </c>
      <c r="I13" s="42">
        <f>SUM(P13,W13)</f>
        <v>0</v>
      </c>
      <c r="J13" s="42">
        <f>SUM(Q13,X13)</f>
        <v>0</v>
      </c>
      <c r="K13" s="45">
        <f>SUM(R13,Y13)</f>
        <v>0</v>
      </c>
      <c r="L13" s="41">
        <f>M13*3+N13</f>
        <v>0</v>
      </c>
      <c r="M13" s="42">
        <f>_xlfn.COUNTIFS(일정!$I$6:$I$233,C13,일정!$M$6:$M$233,순위!$M$3)</f>
        <v>0</v>
      </c>
      <c r="N13" s="42">
        <f>_xlfn.COUNTIFS(일정!$I$6:$I$233,C13,일정!$M$6:$M$233,순위!$N$3)</f>
        <v>0</v>
      </c>
      <c r="O13" s="42">
        <f>_xlfn.COUNTIFS(일정!$I$6:$I$233,C13,일정!$M$6:$M$233,순위!$O$3)</f>
        <v>0</v>
      </c>
      <c r="P13" s="42">
        <f>SUMIF(일정!$I$6:$I$233,C13,일정!$J$6:$J$233)</f>
        <v>0</v>
      </c>
      <c r="Q13" s="42">
        <f>SUMIF(일정!$I$6:$I$233,C13,일정!$K$6:$K$233)</f>
        <v>0</v>
      </c>
      <c r="R13" s="43">
        <f>P13-Q13</f>
        <v>0</v>
      </c>
      <c r="S13" s="41">
        <f>T13*3+U13</f>
        <v>0</v>
      </c>
      <c r="T13" s="39">
        <f>_xlfn.COUNTIFS(일정!$L$6:$L$233,C13,일정!$M$6:$M$233,$V$3)</f>
        <v>0</v>
      </c>
      <c r="U13" s="39">
        <f>_xlfn.COUNTIFS(일정!$L$6:$L$233,C13,일정!$M$6:$M$233,$U$3)</f>
        <v>0</v>
      </c>
      <c r="V13" s="39">
        <f>_xlfn.COUNTIFS(일정!$L$6:$L$233,C13,일정!$M$6:$M$233,$T$3)</f>
        <v>0</v>
      </c>
      <c r="W13" s="39">
        <f>SUMIF(일정!$L$6:$L$185,C13,일정!$K$6:$K$185)</f>
        <v>0</v>
      </c>
      <c r="X13" s="39">
        <f>SUMIF(일정!$L$6:$L$185,C13,일정!$J$6:$J$185)</f>
        <v>0</v>
      </c>
      <c r="Y13" s="43">
        <f>W13-X13</f>
        <v>0</v>
      </c>
      <c r="Z13" s="24"/>
    </row>
    <row r="14" spans="2:26" ht="12" customHeight="1">
      <c r="B14" s="46">
        <v>11</v>
      </c>
      <c r="C14" s="44" t="s">
        <v>30</v>
      </c>
      <c r="D14" s="42">
        <f>SUM(F14:H14)</f>
        <v>0</v>
      </c>
      <c r="E14" s="44">
        <f>SUM(L14,S14)</f>
        <v>0</v>
      </c>
      <c r="F14" s="42">
        <f>SUM(M14,T14)</f>
        <v>0</v>
      </c>
      <c r="G14" s="42">
        <f>SUM(N14,U14)</f>
        <v>0</v>
      </c>
      <c r="H14" s="42">
        <f>SUM(O14,V14)</f>
        <v>0</v>
      </c>
      <c r="I14" s="42">
        <f>SUM(P14,W14)</f>
        <v>0</v>
      </c>
      <c r="J14" s="42">
        <f>SUM(Q14,X14)</f>
        <v>0</v>
      </c>
      <c r="K14" s="45">
        <f>SUM(R14,Y14)</f>
        <v>0</v>
      </c>
      <c r="L14" s="41">
        <f>M14*3+N14</f>
        <v>0</v>
      </c>
      <c r="M14" s="42">
        <f>_xlfn.COUNTIFS(일정!$I$6:$I$233,C14,일정!$M$6:$M$233,순위!$M$3)</f>
        <v>0</v>
      </c>
      <c r="N14" s="42">
        <f>_xlfn.COUNTIFS(일정!$I$6:$I$233,C14,일정!$M$6:$M$233,순위!$N$3)</f>
        <v>0</v>
      </c>
      <c r="O14" s="42">
        <f>_xlfn.COUNTIFS(일정!$I$6:$I$233,C14,일정!$M$6:$M$233,순위!$O$3)</f>
        <v>0</v>
      </c>
      <c r="P14" s="42">
        <f>SUMIF(일정!$I$6:$I$233,C14,일정!$J$6:$J$233)</f>
        <v>0</v>
      </c>
      <c r="Q14" s="42">
        <f>SUMIF(일정!$I$6:$I$233,C14,일정!$K$6:$K$233)</f>
        <v>0</v>
      </c>
      <c r="R14" s="43">
        <f>P14-Q14</f>
        <v>0</v>
      </c>
      <c r="S14" s="41">
        <f>T14*3+U14</f>
        <v>0</v>
      </c>
      <c r="T14" s="39">
        <f>_xlfn.COUNTIFS(일정!$L$6:$L$233,C14,일정!$M$6:$M$233,$V$3)</f>
        <v>0</v>
      </c>
      <c r="U14" s="39">
        <f>_xlfn.COUNTIFS(일정!$L$6:$L$233,C14,일정!$M$6:$M$233,$U$3)</f>
        <v>0</v>
      </c>
      <c r="V14" s="39">
        <f>_xlfn.COUNTIFS(일정!$L$6:$L$233,C14,일정!$M$6:$M$233,$T$3)</f>
        <v>0</v>
      </c>
      <c r="W14" s="39">
        <f>SUMIF(일정!$L$6:$L$185,C14,일정!$K$6:$K$185)</f>
        <v>0</v>
      </c>
      <c r="X14" s="39">
        <f>SUMIF(일정!$L$6:$L$185,C14,일정!$J$6:$J$185)</f>
        <v>0</v>
      </c>
      <c r="Y14" s="43">
        <f>W14-X14</f>
        <v>0</v>
      </c>
      <c r="Z14" s="24"/>
    </row>
    <row r="15" spans="2:26" ht="12" customHeight="1" thickBot="1">
      <c r="B15" s="47">
        <v>12</v>
      </c>
      <c r="C15" s="48" t="s">
        <v>33</v>
      </c>
      <c r="D15" s="49">
        <f>SUM(F15:H15)</f>
        <v>0</v>
      </c>
      <c r="E15" s="48">
        <f>SUM(L15,S15)</f>
        <v>0</v>
      </c>
      <c r="F15" s="49">
        <f>SUM(M15,T15)</f>
        <v>0</v>
      </c>
      <c r="G15" s="49">
        <f>SUM(N15,U15)</f>
        <v>0</v>
      </c>
      <c r="H15" s="49">
        <f>SUM(O15,V15)</f>
        <v>0</v>
      </c>
      <c r="I15" s="49">
        <f>SUM(P15,W15)</f>
        <v>0</v>
      </c>
      <c r="J15" s="49">
        <f>SUM(Q15,X15)</f>
        <v>0</v>
      </c>
      <c r="K15" s="50">
        <f>SUM(R15,Y15)</f>
        <v>0</v>
      </c>
      <c r="L15" s="27">
        <f>M15*3+N15</f>
        <v>0</v>
      </c>
      <c r="M15" s="49">
        <f>_xlfn.COUNTIFS(일정!$I$6:$I$233,C15,일정!$M$6:$M$233,순위!$M$3)</f>
        <v>0</v>
      </c>
      <c r="N15" s="49">
        <f>_xlfn.COUNTIFS(일정!$I$6:$I$233,C15,일정!$M$6:$M$233,순위!$N$3)</f>
        <v>0</v>
      </c>
      <c r="O15" s="49">
        <f>_xlfn.COUNTIFS(일정!$I$6:$I$233,C15,일정!$M$6:$M$233,순위!$O$3)</f>
        <v>0</v>
      </c>
      <c r="P15" s="49">
        <f>SUMIF(일정!$I$6:$I$233,C15,일정!$J$6:$J$233)</f>
        <v>0</v>
      </c>
      <c r="Q15" s="49">
        <f>SUMIF(일정!$I$6:$I$233,C15,일정!$K$6:$K$233)</f>
        <v>0</v>
      </c>
      <c r="R15" s="26">
        <f>P15-Q15</f>
        <v>0</v>
      </c>
      <c r="S15" s="27">
        <f>T15*3+U15</f>
        <v>0</v>
      </c>
      <c r="T15" s="25">
        <f>_xlfn.COUNTIFS(일정!$L$6:$L$233,C15,일정!$M$6:$M$233,$V$3)</f>
        <v>0</v>
      </c>
      <c r="U15" s="25">
        <f>_xlfn.COUNTIFS(일정!$L$6:$L$233,C15,일정!$M$6:$M$233,$U$3)</f>
        <v>0</v>
      </c>
      <c r="V15" s="25">
        <f>_xlfn.COUNTIFS(일정!$L$6:$L$233,C15,일정!$M$6:$M$233,$T$3)</f>
        <v>0</v>
      </c>
      <c r="W15" s="25">
        <f>SUMIF(일정!$L$6:$L$185,C15,일정!$K$6:$K$185)</f>
        <v>0</v>
      </c>
      <c r="X15" s="25">
        <f>SUMIF(일정!$L$6:$L$185,C15,일정!$J$6:$J$185)</f>
        <v>0</v>
      </c>
      <c r="Y15" s="26">
        <f>W15-X15</f>
        <v>0</v>
      </c>
      <c r="Z15" s="24"/>
    </row>
    <row r="16" ht="12" thickTop="1"/>
    <row r="18" ht="11.25"/>
    <row r="19" ht="11.25"/>
    <row r="20" ht="11.25"/>
    <row r="21" ht="11.25"/>
    <row r="22" ht="11.25"/>
    <row r="23" ht="11.25"/>
    <row r="29" ht="11.25">
      <c r="C29" s="30"/>
    </row>
    <row r="30" ht="11.25">
      <c r="C30" s="30"/>
    </row>
    <row r="31" ht="11.25">
      <c r="C31" s="30"/>
    </row>
    <row r="32" ht="11.25">
      <c r="C32" s="30"/>
    </row>
    <row r="33" ht="11.25">
      <c r="C33" s="30"/>
    </row>
    <row r="34" ht="11.25">
      <c r="C34" s="30"/>
    </row>
    <row r="35" ht="11.25">
      <c r="C35" s="30"/>
    </row>
    <row r="36" ht="11.25">
      <c r="C36" s="30"/>
    </row>
    <row r="37" ht="11.25">
      <c r="C37" s="30"/>
    </row>
    <row r="38" ht="11.25">
      <c r="C38" s="30"/>
    </row>
    <row r="39" ht="11.25">
      <c r="C39" s="30"/>
    </row>
    <row r="40" ht="11.25">
      <c r="C40" s="30"/>
    </row>
    <row r="41" ht="11.25">
      <c r="C41" s="30"/>
    </row>
    <row r="42" ht="11.25">
      <c r="C42" s="3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2019-01-23T13:43:35Z</dcterms:created>
  <dcterms:modified xsi:type="dcterms:W3CDTF">2019-01-23T14:17:11Z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